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ily EXCEL\prt sc\work\"/>
    </mc:Choice>
  </mc:AlternateContent>
  <xr:revisionPtr revIDLastSave="0" documentId="13_ncr:1_{78C30CF1-7399-4E81-A7B6-9019C88A2D9C}" xr6:coauthVersionLast="47" xr6:coauthVersionMax="47" xr10:uidLastSave="{00000000-0000-0000-0000-000000000000}"/>
  <bookViews>
    <workbookView xWindow="-120" yWindow="-120" windowWidth="24240" windowHeight="13290" firstSheet="1" activeTab="2" xr2:uid="{F8084057-2364-4C26-838E-B8008E1F33EE}"/>
  </bookViews>
  <sheets>
    <sheet name="$-en-US Federal Reserve System" sheetId="2" state="hidden" r:id="rId1"/>
    <sheet name="holidays" sheetId="1" r:id="rId2"/>
    <sheet name="calendar" sheetId="4" r:id="rId3"/>
  </sheets>
  <definedNames>
    <definedName name="ExternalData_1" localSheetId="0" hidden="1">'$-en-US Federal Reserve System'!$A$1:$B$56</definedName>
    <definedName name="ExternalData_1" localSheetId="1" hidden="1">holidays!$A$1:$G$610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9" i="4" l="1" a="1"/>
  <c r="AE49" i="4" s="1"/>
  <c r="AE50" i="4" a="1"/>
  <c r="AE50" i="4" s="1"/>
  <c r="AE51" i="4" a="1"/>
  <c r="AE51" i="4" s="1"/>
  <c r="AF35" i="4" a="1"/>
  <c r="AF35" i="4" s="1"/>
  <c r="AE35" i="4" s="1" a="1"/>
  <c r="AE35" i="4" s="1"/>
  <c r="AF7" i="4"/>
  <c r="AR3" i="4" s="1" a="1"/>
  <c r="AR3" i="4" s="1"/>
  <c r="AE3" i="4"/>
  <c r="I2" i="1" a="1"/>
  <c r="I2" i="1" s="1"/>
  <c r="AL3" i="4" a="1"/>
  <c r="AL3" i="4" s="1"/>
  <c r="AM3" i="4" a="1"/>
  <c r="AM3" i="4" s="1"/>
  <c r="AN3" i="4" a="1"/>
  <c r="AN3" i="4" s="1"/>
  <c r="AE43" i="4" l="1" a="1"/>
  <c r="AE43" i="4" s="1"/>
  <c r="AE42" i="4" a="1"/>
  <c r="AE42" i="4" s="1"/>
  <c r="AE41" i="4" a="1"/>
  <c r="AE41" i="4" s="1"/>
  <c r="AE48" i="4" a="1"/>
  <c r="AE48" i="4" s="1"/>
  <c r="AE40" i="4" a="1"/>
  <c r="AE40" i="4" s="1"/>
  <c r="AE47" i="4" a="1"/>
  <c r="AE47" i="4" s="1"/>
  <c r="AE39" i="4" a="1"/>
  <c r="AE39" i="4" s="1"/>
  <c r="AE46" i="4" a="1"/>
  <c r="AE46" i="4" s="1"/>
  <c r="AE38" i="4" a="1"/>
  <c r="AE38" i="4" s="1"/>
  <c r="AE45" i="4" a="1"/>
  <c r="AE45" i="4" s="1"/>
  <c r="AE37" i="4" a="1"/>
  <c r="AE37" i="4" s="1"/>
  <c r="AE44" i="4" a="1"/>
  <c r="AE44" i="4" s="1"/>
  <c r="AE36" i="4" a="1"/>
  <c r="AE36" i="4" s="1"/>
  <c r="AE18" i="4" a="1"/>
  <c r="AE18" i="4" s="1"/>
  <c r="U33" i="4"/>
  <c r="U34" i="4" s="1"/>
  <c r="U35" i="4" s="1"/>
  <c r="U36" i="4" s="1"/>
  <c r="U37" i="4" s="1"/>
  <c r="W32" i="4" a="1"/>
  <c r="U24" i="4"/>
  <c r="U25" i="4" s="1"/>
  <c r="U26" i="4" s="1"/>
  <c r="U27" i="4" s="1"/>
  <c r="U28" i="4" s="1"/>
  <c r="W23" i="4" a="1"/>
  <c r="U15" i="4"/>
  <c r="U16" i="4" s="1"/>
  <c r="U17" i="4" s="1"/>
  <c r="U18" i="4" s="1"/>
  <c r="U19" i="4" s="1"/>
  <c r="W14" i="4" a="1"/>
  <c r="U6" i="4"/>
  <c r="U7" i="4" s="1"/>
  <c r="U8" i="4" s="1"/>
  <c r="U9" i="4" s="1"/>
  <c r="U10" i="4" s="1"/>
  <c r="W5" i="4" a="1"/>
  <c r="K33" i="4"/>
  <c r="K34" i="4" s="1"/>
  <c r="K35" i="4" s="1"/>
  <c r="K36" i="4" s="1"/>
  <c r="K37" i="4" s="1"/>
  <c r="M32" i="4" a="1"/>
  <c r="K24" i="4"/>
  <c r="K25" i="4" s="1"/>
  <c r="K26" i="4" s="1"/>
  <c r="K27" i="4" s="1"/>
  <c r="K28" i="4" s="1"/>
  <c r="M23" i="4" a="1"/>
  <c r="K15" i="4"/>
  <c r="K16" i="4" s="1"/>
  <c r="K17" i="4" s="1"/>
  <c r="K18" i="4" s="1"/>
  <c r="K19" i="4" s="1"/>
  <c r="M14" i="4" a="1"/>
  <c r="K6" i="4"/>
  <c r="K7" i="4" s="1"/>
  <c r="K8" i="4" s="1"/>
  <c r="K9" i="4" s="1"/>
  <c r="K10" i="4" s="1"/>
  <c r="M5" i="4" a="1"/>
  <c r="M5" i="4" s="1"/>
  <c r="L5" i="4" s="1" a="1"/>
  <c r="L5" i="4" s="1"/>
  <c r="A6" i="4"/>
  <c r="A7" i="4" s="1"/>
  <c r="A8" i="4" s="1"/>
  <c r="A9" i="4" s="1"/>
  <c r="A10" i="4" s="1"/>
  <c r="A15" i="4"/>
  <c r="A16" i="4" s="1"/>
  <c r="A17" i="4" s="1"/>
  <c r="A18" i="4" s="1"/>
  <c r="A19" i="4" s="1"/>
  <c r="A24" i="4"/>
  <c r="A25" i="4" s="1"/>
  <c r="A26" i="4" s="1"/>
  <c r="A27" i="4" s="1"/>
  <c r="A28" i="4" s="1"/>
  <c r="A33" i="4"/>
  <c r="A34" i="4" s="1"/>
  <c r="A35" i="4" s="1"/>
  <c r="A36" i="4" s="1"/>
  <c r="A37" i="4" s="1"/>
  <c r="C5" i="4" a="1"/>
  <c r="C5" i="4" s="1"/>
  <c r="B5" i="4" s="1" a="1"/>
  <c r="B5" i="4" s="1"/>
  <c r="C14" i="4" a="1"/>
  <c r="C23" i="4" a="1"/>
  <c r="C32" i="4" a="1"/>
  <c r="B16" i="4" l="1" a="1"/>
  <c r="B16" i="4" s="1"/>
  <c r="V24" i="4" a="1"/>
  <c r="V24" i="4" s="1"/>
  <c r="AQ3" i="4" a="1"/>
  <c r="AQ3" i="4" s="1"/>
  <c r="AS3" i="4" a="1"/>
  <c r="AS3" i="4" s="1"/>
  <c r="AG19" i="4" a="1"/>
  <c r="AG19" i="4" s="1"/>
  <c r="AG18" i="4" a="1"/>
  <c r="AG18" i="4" s="1"/>
  <c r="AG27" i="4" a="1"/>
  <c r="AG27" i="4" s="1"/>
  <c r="AG20" i="4" a="1"/>
  <c r="AG20" i="4" s="1"/>
  <c r="AG23" i="4" a="1"/>
  <c r="AG23" i="4" s="1"/>
  <c r="AG28" i="4" a="1"/>
  <c r="AG28" i="4" s="1"/>
  <c r="AG21" i="4" a="1"/>
  <c r="AG21" i="4" s="1"/>
  <c r="AG24" i="4" a="1"/>
  <c r="AG24" i="4" s="1"/>
  <c r="AG25" i="4" a="1"/>
  <c r="AG25" i="4" s="1"/>
  <c r="AG29" i="4" a="1"/>
  <c r="AG29" i="4" s="1"/>
  <c r="AG26" i="4" a="1"/>
  <c r="AG26" i="4" s="1"/>
  <c r="AG22" i="4" a="1"/>
  <c r="AG22" i="4" s="1"/>
  <c r="V35" i="4" a="1"/>
  <c r="V35" i="4" s="1"/>
  <c r="V10" i="4" a="1"/>
  <c r="V10" i="4" s="1"/>
  <c r="L24" i="4" a="1"/>
  <c r="L24" i="4" s="1"/>
  <c r="B26" i="4" a="1"/>
  <c r="B26" i="4" s="1"/>
  <c r="V17" i="4" a="1"/>
  <c r="V17" i="4" s="1"/>
  <c r="L35" i="4" a="1"/>
  <c r="L35" i="4" s="1"/>
  <c r="B35" i="4" a="1"/>
  <c r="B35" i="4" s="1"/>
  <c r="L19" i="4" a="1"/>
  <c r="L19" i="4" s="1"/>
  <c r="L34" i="4" a="1"/>
  <c r="L34" i="4" s="1"/>
  <c r="L33" i="4" a="1"/>
  <c r="L33" i="4" s="1"/>
  <c r="V18" i="4" a="1"/>
  <c r="V18" i="4" s="1"/>
  <c r="V19" i="4" a="1"/>
  <c r="V19" i="4" s="1"/>
  <c r="B10" i="4" a="1"/>
  <c r="B10" i="4" s="1"/>
  <c r="V7" i="4" a="1"/>
  <c r="V7" i="4" s="1"/>
  <c r="B6" i="4" a="1"/>
  <c r="B6" i="4" s="1"/>
  <c r="B17" i="4" a="1"/>
  <c r="B17" i="4" s="1"/>
  <c r="B36" i="4" a="1"/>
  <c r="B36" i="4" s="1"/>
  <c r="L25" i="4" a="1"/>
  <c r="L25" i="4" s="1"/>
  <c r="L36" i="4" a="1"/>
  <c r="L36" i="4" s="1"/>
  <c r="V25" i="4" a="1"/>
  <c r="V25" i="4" s="1"/>
  <c r="V36" i="4" a="1"/>
  <c r="V36" i="4" s="1"/>
  <c r="B15" i="4" a="1"/>
  <c r="B15" i="4" s="1"/>
  <c r="B25" i="4" a="1"/>
  <c r="B25" i="4" s="1"/>
  <c r="B34" i="4" a="1"/>
  <c r="B34" i="4" s="1"/>
  <c r="L9" i="4" a="1"/>
  <c r="L9" i="4" s="1"/>
  <c r="B7" i="4" a="1"/>
  <c r="B7" i="4" s="1"/>
  <c r="B18" i="4" a="1"/>
  <c r="B18" i="4" s="1"/>
  <c r="B27" i="4" a="1"/>
  <c r="B27" i="4" s="1"/>
  <c r="B37" i="4" a="1"/>
  <c r="B37" i="4" s="1"/>
  <c r="L15" i="4" a="1"/>
  <c r="L15" i="4" s="1"/>
  <c r="L26" i="4" a="1"/>
  <c r="L26" i="4" s="1"/>
  <c r="L37" i="4" a="1"/>
  <c r="L37" i="4" s="1"/>
  <c r="V15" i="4" a="1"/>
  <c r="V15" i="4" s="1"/>
  <c r="V26" i="4" a="1"/>
  <c r="V26" i="4" s="1"/>
  <c r="V37" i="4" a="1"/>
  <c r="V37" i="4" s="1"/>
  <c r="B8" i="4" a="1"/>
  <c r="B8" i="4" s="1"/>
  <c r="B19" i="4" a="1"/>
  <c r="B19" i="4" s="1"/>
  <c r="B28" i="4" a="1"/>
  <c r="B28" i="4" s="1"/>
  <c r="L16" i="4" a="1"/>
  <c r="L16" i="4" s="1"/>
  <c r="L27" i="4" a="1"/>
  <c r="L27" i="4" s="1"/>
  <c r="V16" i="4" a="1"/>
  <c r="V16" i="4" s="1"/>
  <c r="V27" i="4" a="1"/>
  <c r="V27" i="4" s="1"/>
  <c r="B9" i="4" a="1"/>
  <c r="B9" i="4" s="1"/>
  <c r="L6" i="4" a="1"/>
  <c r="L6" i="4" s="1"/>
  <c r="L17" i="4" a="1"/>
  <c r="L17" i="4" s="1"/>
  <c r="L28" i="4" a="1"/>
  <c r="L28" i="4" s="1"/>
  <c r="V6" i="4" a="1"/>
  <c r="V6" i="4" s="1"/>
  <c r="V28" i="4" a="1"/>
  <c r="V28" i="4" s="1"/>
  <c r="B24" i="4" a="1"/>
  <c r="B24" i="4" s="1"/>
  <c r="L7" i="4" a="1"/>
  <c r="L7" i="4" s="1"/>
  <c r="L18" i="4" a="1"/>
  <c r="L18" i="4" s="1"/>
  <c r="B33" i="4" a="1"/>
  <c r="B33" i="4" s="1"/>
  <c r="L8" i="4" a="1"/>
  <c r="L8" i="4" s="1"/>
  <c r="V8" i="4" a="1"/>
  <c r="V8" i="4" s="1"/>
  <c r="V33" i="4" a="1"/>
  <c r="V33" i="4" s="1"/>
  <c r="V9" i="4" a="1"/>
  <c r="V9" i="4" s="1"/>
  <c r="V34" i="4" a="1"/>
  <c r="V34" i="4" s="1"/>
  <c r="L10" i="4" a="1"/>
  <c r="L10" i="4" s="1"/>
  <c r="D22" i="4"/>
  <c r="N22" i="4"/>
  <c r="P22" i="4"/>
  <c r="Q22" i="4"/>
  <c r="M12" i="4"/>
  <c r="Q13" i="4"/>
  <c r="S13" i="4"/>
  <c r="M3" i="4"/>
  <c r="N4" i="4"/>
  <c r="AC22" i="4"/>
  <c r="Z31" i="4"/>
  <c r="Y4" i="4"/>
  <c r="W5" i="4"/>
  <c r="V5" i="4" s="1" a="1"/>
  <c r="V5" i="4" s="1"/>
  <c r="W12" i="4"/>
  <c r="X31" i="4"/>
  <c r="AB22" i="4"/>
  <c r="Y31" i="4"/>
  <c r="W32" i="4"/>
  <c r="V32" i="4" s="1" a="1"/>
  <c r="V32" i="4" s="1"/>
  <c r="AA4" i="4"/>
  <c r="X13" i="4"/>
  <c r="AB4" i="4"/>
  <c r="Y13" i="4"/>
  <c r="W14" i="4"/>
  <c r="V14" i="4" s="1" a="1"/>
  <c r="V14" i="4" s="1"/>
  <c r="W21" i="4"/>
  <c r="AA31" i="4"/>
  <c r="Z4" i="4"/>
  <c r="AC4" i="4"/>
  <c r="Z13" i="4"/>
  <c r="AB31" i="4"/>
  <c r="AC31" i="4"/>
  <c r="X4" i="4"/>
  <c r="AC13" i="4"/>
  <c r="Z22" i="4"/>
  <c r="AA22" i="4"/>
  <c r="W3" i="4"/>
  <c r="AA13" i="4"/>
  <c r="X22" i="4"/>
  <c r="AB13" i="4"/>
  <c r="Y22" i="4"/>
  <c r="W23" i="4"/>
  <c r="V23" i="4" s="1" a="1"/>
  <c r="V23" i="4" s="1"/>
  <c r="W30" i="4"/>
  <c r="M4" i="4"/>
  <c r="N31" i="4"/>
  <c r="S22" i="4"/>
  <c r="P31" i="4"/>
  <c r="P4" i="4"/>
  <c r="R22" i="4"/>
  <c r="O31" i="4"/>
  <c r="M32" i="4"/>
  <c r="L32" i="4" s="1" a="1"/>
  <c r="L32" i="4" s="1"/>
  <c r="Q4" i="4"/>
  <c r="N13" i="4"/>
  <c r="R4" i="4"/>
  <c r="O13" i="4"/>
  <c r="M14" i="4"/>
  <c r="L14" i="4" s="1" a="1"/>
  <c r="L14" i="4" s="1"/>
  <c r="M21" i="4"/>
  <c r="Q31" i="4"/>
  <c r="S4" i="4"/>
  <c r="P13" i="4"/>
  <c r="R31" i="4"/>
  <c r="S31" i="4"/>
  <c r="R13" i="4"/>
  <c r="O22" i="4"/>
  <c r="M23" i="4"/>
  <c r="L23" i="4" s="1" a="1"/>
  <c r="L23" i="4" s="1"/>
  <c r="M30" i="4"/>
  <c r="O4" i="4"/>
  <c r="D13" i="4"/>
  <c r="H31" i="4"/>
  <c r="E31" i="4"/>
  <c r="C30" i="4"/>
  <c r="C21" i="4"/>
  <c r="F31" i="4"/>
  <c r="I22" i="4"/>
  <c r="I31" i="4"/>
  <c r="H22" i="4"/>
  <c r="G31" i="4"/>
  <c r="E22" i="4"/>
  <c r="C32" i="4"/>
  <c r="B32" i="4" s="1" a="1"/>
  <c r="B32" i="4" s="1"/>
  <c r="D31" i="4"/>
  <c r="G22" i="4"/>
  <c r="C12" i="4"/>
  <c r="F22" i="4"/>
  <c r="I13" i="4"/>
  <c r="H13" i="4"/>
  <c r="C23" i="4"/>
  <c r="B23" i="4" s="1" a="1"/>
  <c r="B23" i="4" s="1"/>
  <c r="G13" i="4"/>
  <c r="F13" i="4"/>
  <c r="E13" i="4"/>
  <c r="C14" i="4"/>
  <c r="B14" i="4" s="1" a="1"/>
  <c r="B14" i="4" s="1"/>
  <c r="C4" i="4"/>
  <c r="D4" i="4"/>
  <c r="H4" i="4"/>
  <c r="I4" i="4"/>
  <c r="F4" i="4"/>
  <c r="G4" i="4"/>
  <c r="C3" i="4"/>
  <c r="E4" i="4"/>
  <c r="AG30" i="4" l="1"/>
  <c r="W22" i="4"/>
  <c r="W31" i="4"/>
  <c r="W4" i="4"/>
  <c r="W13" i="4"/>
  <c r="M13" i="4"/>
  <c r="M31" i="4"/>
  <c r="M22" i="4"/>
  <c r="C31" i="4"/>
  <c r="C22" i="4"/>
  <c r="C13" i="4"/>
  <c r="AP3" i="4" a="1"/>
  <c r="AP3" i="4" s="1"/>
  <c r="AH22" i="4" l="1" a="1"/>
  <c r="AH22" i="4" s="1"/>
  <c r="AH18" i="4" a="1"/>
  <c r="AH18" i="4" s="1"/>
  <c r="AH24" i="4" a="1"/>
  <c r="AH24" i="4" s="1"/>
  <c r="AH25" i="4" a="1"/>
  <c r="AH25" i="4" s="1"/>
  <c r="AH19" i="4" a="1"/>
  <c r="AH19" i="4" s="1"/>
  <c r="AH26" i="4" a="1"/>
  <c r="AH26" i="4" s="1"/>
  <c r="AH20" i="4" a="1"/>
  <c r="AH20" i="4" s="1"/>
  <c r="AH27" i="4" a="1"/>
  <c r="AH27" i="4" s="1"/>
  <c r="AH21" i="4" a="1"/>
  <c r="AH21" i="4" s="1"/>
  <c r="AH28" i="4" a="1"/>
  <c r="AH28" i="4" s="1"/>
  <c r="AH29" i="4" a="1"/>
  <c r="AH29" i="4" s="1"/>
  <c r="AH23" i="4" a="1"/>
  <c r="AH23" i="4" s="1"/>
  <c r="AH30" i="4" l="1"/>
  <c r="AF20" i="4" a="1"/>
  <c r="AF20" i="4" s="1"/>
  <c r="AI20" i="4" s="1"/>
  <c r="AF27" i="4" a="1"/>
  <c r="AF27" i="4" s="1"/>
  <c r="AI27" i="4" s="1"/>
  <c r="AF22" i="4" a="1"/>
  <c r="AF22" i="4" s="1"/>
  <c r="AI22" i="4" s="1"/>
  <c r="AF29" i="4" a="1"/>
  <c r="AF29" i="4" s="1"/>
  <c r="AI29" i="4" s="1"/>
  <c r="AF23" i="4" a="1"/>
  <c r="AF23" i="4" s="1"/>
  <c r="AI23" i="4" s="1"/>
  <c r="AF18" i="4" a="1"/>
  <c r="AF18" i="4" s="1"/>
  <c r="AF24" i="4" a="1"/>
  <c r="AF24" i="4" s="1"/>
  <c r="AI24" i="4" s="1"/>
  <c r="AF25" i="4" a="1"/>
  <c r="AF25" i="4" s="1"/>
  <c r="AI25" i="4" s="1"/>
  <c r="AF19" i="4" a="1"/>
  <c r="AF19" i="4" s="1"/>
  <c r="AI19" i="4" s="1"/>
  <c r="AF26" i="4" a="1"/>
  <c r="AF26" i="4" s="1"/>
  <c r="AI26" i="4" s="1"/>
  <c r="AF21" i="4" a="1"/>
  <c r="AF21" i="4" s="1"/>
  <c r="AI21" i="4" s="1"/>
  <c r="AF28" i="4" a="1"/>
  <c r="AF28" i="4" s="1"/>
  <c r="AI28" i="4" s="1"/>
  <c r="AI18" i="4" l="1"/>
  <c r="AI30" i="4" s="1"/>
  <c r="AF30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78AA86B-03DE-40BB-A491-96BFF86D3070}" keepAlive="1" name="Query - dailyexcelnet-holidays" description="Connection to the 'dailyexcelnet-holidays' query in the workbook." type="5" refreshedVersion="7" background="1" saveData="1">
    <dbPr connection="Provider=Microsoft.Mashup.OleDb.1;Data Source=$Workbook$;Location=dailyexcelnet-holidays;Extended Properties=&quot;&quot;" command="SELECT * FROM [dailyexcelnet-holiday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<sst xmlns="http://schemas.openxmlformats.org/spreadsheetml/2006/main" count="3154" uniqueCount="204">
  <si>
    <t>Custom</t>
  </si>
  <si>
    <t>Column1</t>
  </si>
  <si>
    <t>New Year's Day</t>
  </si>
  <si>
    <t>Birthday of Martin Luther King, Jr.</t>
  </si>
  <si>
    <t>Washington's Birthday</t>
  </si>
  <si>
    <t>Memorial Day</t>
  </si>
  <si>
    <t>Juneteenth National Independence Day</t>
  </si>
  <si>
    <t>Independence Day</t>
  </si>
  <si>
    <t>Labor Day</t>
  </si>
  <si>
    <t>Columbus Day</t>
  </si>
  <si>
    <t>Veterans Day</t>
  </si>
  <si>
    <t>Thanksgiving Day</t>
  </si>
  <si>
    <t>Christmas Day</t>
  </si>
  <si>
    <t>Holiday_name</t>
  </si>
  <si>
    <t>Holiday_date</t>
  </si>
  <si>
    <t>[$-en-US]</t>
  </si>
  <si>
    <t>Country</t>
  </si>
  <si>
    <t>Locale</t>
  </si>
  <si>
    <t>Scenario</t>
  </si>
  <si>
    <t>days</t>
  </si>
  <si>
    <t>workdays</t>
  </si>
  <si>
    <t>weekends</t>
  </si>
  <si>
    <t>holidays</t>
  </si>
  <si>
    <t>w</t>
  </si>
  <si>
    <t>m</t>
  </si>
  <si>
    <t>Holiday_name_ENG</t>
  </si>
  <si>
    <t>Independence Day (Observed)</t>
  </si>
  <si>
    <t>Juneteenth National Independence Day  (Observed)</t>
  </si>
  <si>
    <t>Independence Day  (Observed)</t>
  </si>
  <si>
    <t>Christmas Day (Observed)</t>
  </si>
  <si>
    <t>New Year's Day (Observed)</t>
  </si>
  <si>
    <t>Veterans Day (Observed)</t>
  </si>
  <si>
    <t>Juneteenth National Independence Day (Observed)</t>
  </si>
  <si>
    <t>United States of America</t>
  </si>
  <si>
    <t>United States of America_Federal Reserve System</t>
  </si>
  <si>
    <t>Austria</t>
  </si>
  <si>
    <t>Neujahr</t>
  </si>
  <si>
    <t>Heilige Drei Könige</t>
  </si>
  <si>
    <t>Epiphany</t>
  </si>
  <si>
    <t>Ostermontag</t>
  </si>
  <si>
    <t>Easter Monday</t>
  </si>
  <si>
    <t>Staatsfeiertag</t>
  </si>
  <si>
    <t>Christi Himmelfahrt</t>
  </si>
  <si>
    <t>Ascension</t>
  </si>
  <si>
    <t>Pfingstmontag</t>
  </si>
  <si>
    <t>Whit Monday</t>
  </si>
  <si>
    <t>Fronleichnam</t>
  </si>
  <si>
    <t>Corpus Christi</t>
  </si>
  <si>
    <t>Mariä Himmelfahrt</t>
  </si>
  <si>
    <t>Assumption</t>
  </si>
  <si>
    <t>Nationalfeiertag</t>
  </si>
  <si>
    <t>National Day</t>
  </si>
  <si>
    <t>Allerheiligen</t>
  </si>
  <si>
    <t>All Saints' Day</t>
  </si>
  <si>
    <t>Mariä Empfängnis</t>
  </si>
  <si>
    <t>Immaculate Conception</t>
  </si>
  <si>
    <t>Christtag</t>
  </si>
  <si>
    <t>Stefanitag</t>
  </si>
  <si>
    <t>Saint Stephen's Day</t>
  </si>
  <si>
    <t>Karfreitag</t>
  </si>
  <si>
    <t>Good Friday</t>
  </si>
  <si>
    <t>Weihnachten</t>
  </si>
  <si>
    <t>Christmas Eve</t>
  </si>
  <si>
    <t>Silvester</t>
  </si>
  <si>
    <t>New Year's Eve</t>
  </si>
  <si>
    <t>[$-de-AT]</t>
  </si>
  <si>
    <t>Zweiter Weihnachtsfeiertag</t>
  </si>
  <si>
    <t>[$-de-DE]</t>
  </si>
  <si>
    <t>Germany</t>
  </si>
  <si>
    <t>Neujahrstag</t>
  </si>
  <si>
    <t>Tag der Arbeit</t>
  </si>
  <si>
    <t>Tag der Deutschen Einheit</t>
  </si>
  <si>
    <t>Day of German Unity</t>
  </si>
  <si>
    <t>Weihnachtstag</t>
  </si>
  <si>
    <t>vacation</t>
  </si>
  <si>
    <t>M to F</t>
  </si>
  <si>
    <t>Spring Bank Holiday</t>
  </si>
  <si>
    <t>May Day Bank Holiday</t>
  </si>
  <si>
    <t>Boxing Day</t>
  </si>
  <si>
    <t>United Kingdom</t>
  </si>
  <si>
    <t>United Kingdom_Bank of England</t>
  </si>
  <si>
    <t>[$-en-GB]</t>
  </si>
  <si>
    <t>Armistice Day 1918</t>
  </si>
  <si>
    <t>Bastille Day</t>
  </si>
  <si>
    <t>Victory Day</t>
  </si>
  <si>
    <t>Jour de l'An</t>
  </si>
  <si>
    <t>Victoire 1945</t>
  </si>
  <si>
    <t>Assomption</t>
  </si>
  <si>
    <t>Toussaint</t>
  </si>
  <si>
    <t>Armistice 1918</t>
  </si>
  <si>
    <t>Lundi de Pâques</t>
  </si>
  <si>
    <t>Lundi de Pentecôte</t>
  </si>
  <si>
    <t>France_La Banque de France</t>
  </si>
  <si>
    <t>France</t>
  </si>
  <si>
    <t>[$-fr-FR]</t>
  </si>
  <si>
    <t>Summer Bank Holiday</t>
  </si>
  <si>
    <t>Boxing Day (Observed)</t>
  </si>
  <si>
    <t>Viernes Santo</t>
  </si>
  <si>
    <t>Día del Trabajador</t>
  </si>
  <si>
    <t>Asunción</t>
  </si>
  <si>
    <t>National Holiday</t>
  </si>
  <si>
    <t>Día de todos los Santos</t>
  </si>
  <si>
    <t>Virgen de la Almudena</t>
  </si>
  <si>
    <t>Virgin of Almudena</t>
  </si>
  <si>
    <t>Constitution Day</t>
  </si>
  <si>
    <t>Inmaculada Concepción</t>
  </si>
  <si>
    <t>Navidad</t>
  </si>
  <si>
    <t>Spain</t>
  </si>
  <si>
    <t>[$-es-ES]</t>
  </si>
  <si>
    <t>Austria_Oesterreichische Nationalbank</t>
  </si>
  <si>
    <t>Germany_Bundesbank</t>
  </si>
  <si>
    <t>Capodanno</t>
  </si>
  <si>
    <t>Festa di SS. Pietro e Paolo</t>
  </si>
  <si>
    <t>Solemnity of Saints Peter and Paul</t>
  </si>
  <si>
    <t>Epifania</t>
  </si>
  <si>
    <t>Pasquetta</t>
  </si>
  <si>
    <t>Festa della Liberazione</t>
  </si>
  <si>
    <t>Liberation Day</t>
  </si>
  <si>
    <t>Festa del Lavoro</t>
  </si>
  <si>
    <t>Festa della Repubblica</t>
  </si>
  <si>
    <t>Republic Day</t>
  </si>
  <si>
    <t>Assunzione</t>
  </si>
  <si>
    <t>Tutti i santi</t>
  </si>
  <si>
    <t>Immacolata Concezione</t>
  </si>
  <si>
    <t>Natale</t>
  </si>
  <si>
    <t>Santo Stefano</t>
  </si>
  <si>
    <t>St. Stephen's Day</t>
  </si>
  <si>
    <t>[$-it-IT]</t>
  </si>
  <si>
    <t>Italy</t>
  </si>
  <si>
    <t>Italy_Banca d'Italia</t>
  </si>
  <si>
    <t>[$-hr-HR]</t>
  </si>
  <si>
    <t>Croatia</t>
  </si>
  <si>
    <t>Sveta tri kralja</t>
  </si>
  <si>
    <t>Uskrs</t>
  </si>
  <si>
    <t>Easter</t>
  </si>
  <si>
    <t>Uskrsni ponedjeljak</t>
  </si>
  <si>
    <t>Dan izbora</t>
  </si>
  <si>
    <t>Election Day</t>
  </si>
  <si>
    <t>Praznik rada</t>
  </si>
  <si>
    <t>Tijelovo</t>
  </si>
  <si>
    <t>Statehood Day</t>
  </si>
  <si>
    <t>Croatian Anti-Fascism Day</t>
  </si>
  <si>
    <t>Dan pobjede</t>
  </si>
  <si>
    <t>Velika Gospa</t>
  </si>
  <si>
    <t>Dan svih svetih</t>
  </si>
  <si>
    <t>Remembrance Day</t>
  </si>
  <si>
    <t>Sveti Stjepan</t>
  </si>
  <si>
    <t>Croatia_Hrvatska narodna banka</t>
  </si>
  <si>
    <t>[$-sl-SI]</t>
  </si>
  <si>
    <t>Slovenia</t>
  </si>
  <si>
    <t>Slovenia_Banka Slovenije</t>
  </si>
  <si>
    <t>New Year's Day (2nd Day)</t>
  </si>
  <si>
    <t>Culture Day</t>
  </si>
  <si>
    <t>Dan upora proti okupatorju</t>
  </si>
  <si>
    <t>Resistance Day</t>
  </si>
  <si>
    <t>Praznik dela</t>
  </si>
  <si>
    <t>Labor Day (2nd Day)</t>
  </si>
  <si>
    <t>Binkošti</t>
  </si>
  <si>
    <t>Whit Sunday</t>
  </si>
  <si>
    <t>Dan reformacije</t>
  </si>
  <si>
    <t>Reformation Day</t>
  </si>
  <si>
    <t>Dan spomina na mrtve</t>
  </si>
  <si>
    <t>[$-sr-Latn-RS]</t>
  </si>
  <si>
    <t>Serbia</t>
  </si>
  <si>
    <t>Serbia_Narodna banka Srbije</t>
  </si>
  <si>
    <t>Christmas</t>
  </si>
  <si>
    <t>Sovereignty Day of Serbia</t>
  </si>
  <si>
    <t>Veliki petak</t>
  </si>
  <si>
    <t>Velika subota</t>
  </si>
  <si>
    <t>Holy Saturday</t>
  </si>
  <si>
    <t>Vaskrs</t>
  </si>
  <si>
    <t>Vaskršnji ponedeljak</t>
  </si>
  <si>
    <t>Dan primirja u Prvom svetskom ratu</t>
  </si>
  <si>
    <t>Armistice Day</t>
  </si>
  <si>
    <t>Sunday = Holiday</t>
  </si>
  <si>
    <t>vacation, no single workday</t>
  </si>
  <si>
    <t>vacation period 1</t>
  </si>
  <si>
    <t>vacation period 2</t>
  </si>
  <si>
    <t>vacation period 3</t>
  </si>
  <si>
    <t>worked</t>
  </si>
  <si>
    <t>total</t>
  </si>
  <si>
    <t>workday in hours</t>
  </si>
  <si>
    <t>total hours</t>
  </si>
  <si>
    <t>every_Sunday_holiday</t>
  </si>
  <si>
    <t>Božić</t>
  </si>
  <si>
    <t>Velika noć</t>
  </si>
  <si>
    <t>Velikonoćni ponedeljek</t>
  </si>
  <si>
    <t>Nova godina</t>
  </si>
  <si>
    <t>Dan državnosti</t>
  </si>
  <si>
    <t>Dan antifašističke borbe</t>
  </si>
  <si>
    <t>Dan sjećanja na žrtve Domovinskog rata</t>
  </si>
  <si>
    <t>Fête du Travail</t>
  </si>
  <si>
    <t>Fête Nationale Française</t>
  </si>
  <si>
    <t>Noël</t>
  </si>
  <si>
    <t>Novo leto</t>
  </si>
  <si>
    <t>Marijino vnebovzetje</t>
  </si>
  <si>
    <t>Año Nuevo</t>
  </si>
  <si>
    <t>Dan samostojnosti in enosnosti</t>
  </si>
  <si>
    <t>Epifanía del Señor</t>
  </si>
  <si>
    <t>Fiesta Nacional de España</t>
  </si>
  <si>
    <t>Dia de la Constitucion</t>
  </si>
  <si>
    <t>Spain_Banco de España</t>
  </si>
  <si>
    <t>Prešernov dan</t>
  </si>
  <si>
    <t>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</si>
</sst>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"/>
    <numFmt numFmtId="165" formatCode="d"/>
    <numFmt numFmtId="166" formatCode="dd"/>
    <numFmt numFmtId="167" formatCode="yyyy\-mm\-dd;@"/>
  </numFmts>
  <fonts count="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14" fontId="0" fillId="0" borderId="0" xfId="0" applyNumberFormat="1" applyFill="1"/>
    <xf numFmtId="167" fontId="0" fillId="0" borderId="0" xfId="0" applyNumberFormat="1"/>
    <xf numFmtId="0" fontId="0" fillId="4" borderId="1" xfId="0" applyFill="1" applyBorder="1"/>
    <xf numFmtId="14" fontId="0" fillId="4" borderId="1" xfId="0" applyNumberFormat="1" applyFill="1" applyBorder="1"/>
    <xf numFmtId="1" fontId="0" fillId="5" borderId="0" xfId="0" applyNumberFormat="1" applyFill="1" applyAlignment="1">
      <alignment horizontal="right"/>
    </xf>
    <xf numFmtId="164" fontId="0" fillId="5" borderId="0" xfId="0" applyNumberFormat="1" applyFill="1" applyAlignment="1">
      <alignment horizontal="centerContinuous"/>
    </xf>
    <xf numFmtId="0" fontId="0" fillId="5" borderId="0" xfId="0" applyFill="1" applyAlignment="1">
      <alignment horizontal="centerContinuous"/>
    </xf>
    <xf numFmtId="0" fontId="0" fillId="0" borderId="1" xfId="0" applyFill="1" applyBorder="1"/>
    <xf numFmtId="1" fontId="0" fillId="0" borderId="0" xfId="0" applyNumberFormat="1"/>
    <xf numFmtId="0" fontId="0" fillId="3" borderId="0" xfId="0" applyFill="1" applyAlignment="1">
      <alignment horizontal="right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" fontId="0" fillId="5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" fontId="2" fillId="0" borderId="0" xfId="0" applyNumberFormat="1" applyFont="1"/>
  </cellXfs>
  <cellStyles count="1">
    <cellStyle name="Normal" xfId="0" builtinId="0"/>
  </cellStyles>
  <dxfs count="24">
    <dxf>
      <fill>
        <patternFill>
          <bgColor theme="7" tint="0.59996337778862885"/>
        </patternFill>
      </fill>
    </dxf>
    <dxf>
      <font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numFmt numFmtId="168" formatCode=";;"/>
      <fill>
        <patternFill>
          <bgColor theme="0" tint="-4.9989318521683403E-2"/>
        </patternFill>
      </fill>
    </dxf>
    <dxf>
      <fill>
        <patternFill>
          <bgColor theme="7" tint="0.59996337778862885"/>
        </patternFill>
      </fill>
    </dxf>
    <dxf>
      <font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numFmt numFmtId="168" formatCode=";;"/>
      <fill>
        <patternFill>
          <bgColor theme="0" tint="-4.9989318521683403E-2"/>
        </patternFill>
      </fill>
    </dxf>
    <dxf>
      <fill>
        <patternFill>
          <bgColor theme="7" tint="0.59996337778862885"/>
        </patternFill>
      </fill>
    </dxf>
    <dxf>
      <font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numFmt numFmtId="168" formatCode=";;"/>
      <fill>
        <patternFill>
          <bgColor theme="0" tint="-4.9989318521683403E-2"/>
        </patternFill>
      </fill>
    </dxf>
    <dxf>
      <font>
        <b/>
        <i val="0"/>
      </font>
      <border>
        <left style="thin">
          <color rgb="FF217348"/>
        </left>
        <right style="thin">
          <color rgb="FF217348"/>
        </right>
        <top style="thin">
          <color rgb="FF217348"/>
        </top>
        <bottom style="thin">
          <color rgb="FF217348"/>
        </bottom>
        <vertical/>
        <horizontal/>
      </border>
    </dxf>
    <dxf>
      <numFmt numFmtId="0" formatCode="General"/>
    </dxf>
    <dxf>
      <numFmt numFmtId="0" formatCode="General"/>
    </dxf>
    <dxf>
      <numFmt numFmtId="167" formatCode="yyyy\-mm\-dd;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</dxfs>
  <tableStyles count="0" defaultTableStyle="TableStyleMedium2" defaultPivotStyle="PivotStyleLight16"/>
  <colors>
    <mruColors>
      <color rgb="FF2173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FA4F1A7-E76D-4A2E-A389-BCB341082F9A}" autoFormatId="16" applyNumberFormats="0" applyBorderFormats="0" applyFontFormats="0" applyPatternFormats="0" applyAlignmentFormats="0" applyWidthHeightFormats="0">
  <queryTableRefresh nextId="8">
    <queryTableFields count="7">
      <queryTableField id="1" name="Locale" tableColumnId="1"/>
      <queryTableField id="2" name="Country" tableColumnId="2"/>
      <queryTableField id="3" name="Scenario" tableColumnId="3"/>
      <queryTableField id="4" name="Holiday_date" tableColumnId="4"/>
      <queryTableField id="5" name="Holiday_name" tableColumnId="5"/>
      <queryTableField id="6" name="Holiday_name_ENG" tableColumnId="6"/>
      <queryTableField id="7" name="every_Sunday_holiday" tableColumnId="7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1550BE-58E1-43E9-B51F-8A9A9DD3768F}" name="Table_0" displayName="Table_0" ref="A1:B56" totalsRowShown="0">
  <autoFilter ref="A1:B56" xr:uid="{141550BE-58E1-43E9-B51F-8A9A9DD3768F}"/>
  <sortState xmlns:xlrd2="http://schemas.microsoft.com/office/spreadsheetml/2017/richdata2" ref="A2:B56">
    <sortCondition ref="A1:A56"/>
  </sortState>
  <tableColumns count="2">
    <tableColumn id="1" xr3:uid="{8B141ECC-C3FD-4A80-824C-A26CAC9F2F19}" name="Custom" dataDxfId="23"/>
    <tableColumn id="2" xr3:uid="{0D7CA029-08FE-4384-BE59-8BC426484BCF}" name="Column1" dataDxfId="2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6682FD-ECB1-4335-85D1-A253D741A44C}" name="dailyexcelnet_holidays" displayName="dailyexcelnet_holidays" ref="A1:G610" tableType="queryTable" totalsRowShown="0">
  <autoFilter ref="A1:G610" xr:uid="{346682FD-ECB1-4335-85D1-A253D741A44C}"/>
  <tableColumns count="7">
    <tableColumn id="1" xr3:uid="{E457031E-F94A-4F75-8F79-1EEA2DCAE8DB}" uniqueName="1" name="Locale" queryTableFieldId="1" dataDxfId="21"/>
    <tableColumn id="2" xr3:uid="{7445C5E3-7FCD-4934-8BC8-563D86E3A7BB}" uniqueName="2" name="Country" queryTableFieldId="2" dataDxfId="20"/>
    <tableColumn id="3" xr3:uid="{81A7D9B2-75C6-451A-9606-2A866716A8A7}" uniqueName="3" name="Scenario" queryTableFieldId="3" dataDxfId="19"/>
    <tableColumn id="4" xr3:uid="{12479A53-3408-4FF8-BAC6-3E21EDE0CA54}" uniqueName="4" name="Holiday_date" queryTableFieldId="4" dataDxfId="18"/>
    <tableColumn id="5" xr3:uid="{0943FD20-3BF3-4124-BF9B-4FA10B38765B}" uniqueName="5" name="Holiday_name" queryTableFieldId="5" dataDxfId="17"/>
    <tableColumn id="6" xr3:uid="{880BE0C6-485C-4B39-AD7C-0145D3A0E567}" uniqueName="6" name="Holiday_name_ENG" queryTableFieldId="6" dataDxfId="16"/>
    <tableColumn id="7" xr3:uid="{6DC2EE4C-0054-46C7-B318-50430842DFCE}" uniqueName="7" name="every_Sunday_holiday" queryTableField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AA8F3-CE07-45CB-AAB2-C5DE1CB8C977}">
  <dimension ref="A1:B56"/>
  <sheetViews>
    <sheetView workbookViewId="0">
      <selection activeCell="B19" sqref="B19"/>
    </sheetView>
  </sheetViews>
  <sheetFormatPr defaultRowHeight="15" x14ac:dyDescent="0.25"/>
  <cols>
    <col min="1" max="1" width="10.140625" bestFit="1" customWidth="1"/>
    <col min="2" max="2" width="37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>
        <v>45292</v>
      </c>
      <c r="B2" s="2" t="s">
        <v>2</v>
      </c>
    </row>
    <row r="3" spans="1:2" x14ac:dyDescent="0.25">
      <c r="A3" s="1">
        <v>45306</v>
      </c>
      <c r="B3" s="2" t="s">
        <v>3</v>
      </c>
    </row>
    <row r="4" spans="1:2" x14ac:dyDescent="0.25">
      <c r="A4" s="1">
        <v>45341</v>
      </c>
      <c r="B4" s="2" t="s">
        <v>4</v>
      </c>
    </row>
    <row r="5" spans="1:2" x14ac:dyDescent="0.25">
      <c r="A5" s="1">
        <v>45439</v>
      </c>
      <c r="B5" s="2" t="s">
        <v>5</v>
      </c>
    </row>
    <row r="6" spans="1:2" x14ac:dyDescent="0.25">
      <c r="A6" s="1">
        <v>45462</v>
      </c>
      <c r="B6" s="2" t="s">
        <v>6</v>
      </c>
    </row>
    <row r="7" spans="1:2" x14ac:dyDescent="0.25">
      <c r="A7" s="1">
        <v>45477</v>
      </c>
      <c r="B7" s="2" t="s">
        <v>7</v>
      </c>
    </row>
    <row r="8" spans="1:2" x14ac:dyDescent="0.25">
      <c r="A8" s="1">
        <v>45537</v>
      </c>
      <c r="B8" s="2" t="s">
        <v>8</v>
      </c>
    </row>
    <row r="9" spans="1:2" x14ac:dyDescent="0.25">
      <c r="A9" s="1">
        <v>45579</v>
      </c>
      <c r="B9" s="2" t="s">
        <v>9</v>
      </c>
    </row>
    <row r="10" spans="1:2" x14ac:dyDescent="0.25">
      <c r="A10" s="1">
        <v>45607</v>
      </c>
      <c r="B10" s="2" t="s">
        <v>10</v>
      </c>
    </row>
    <row r="11" spans="1:2" x14ac:dyDescent="0.25">
      <c r="A11" s="1">
        <v>45624</v>
      </c>
      <c r="B11" s="2" t="s">
        <v>11</v>
      </c>
    </row>
    <row r="12" spans="1:2" x14ac:dyDescent="0.25">
      <c r="A12" s="1">
        <v>45651</v>
      </c>
      <c r="B12" s="2" t="s">
        <v>12</v>
      </c>
    </row>
    <row r="13" spans="1:2" x14ac:dyDescent="0.25">
      <c r="A13" s="1">
        <v>45658</v>
      </c>
      <c r="B13" s="2" t="s">
        <v>2</v>
      </c>
    </row>
    <row r="14" spans="1:2" x14ac:dyDescent="0.25">
      <c r="A14" s="1">
        <v>45677</v>
      </c>
      <c r="B14" s="2" t="s">
        <v>3</v>
      </c>
    </row>
    <row r="15" spans="1:2" x14ac:dyDescent="0.25">
      <c r="A15" s="1">
        <v>45705</v>
      </c>
      <c r="B15" s="2" t="s">
        <v>4</v>
      </c>
    </row>
    <row r="16" spans="1:2" x14ac:dyDescent="0.25">
      <c r="A16" s="1">
        <v>45803</v>
      </c>
      <c r="B16" s="2" t="s">
        <v>5</v>
      </c>
    </row>
    <row r="17" spans="1:2" x14ac:dyDescent="0.25">
      <c r="A17" s="1">
        <v>45827</v>
      </c>
      <c r="B17" s="2" t="s">
        <v>6</v>
      </c>
    </row>
    <row r="18" spans="1:2" x14ac:dyDescent="0.25">
      <c r="A18" s="1">
        <v>45842</v>
      </c>
      <c r="B18" s="2" t="s">
        <v>7</v>
      </c>
    </row>
    <row r="19" spans="1:2" x14ac:dyDescent="0.25">
      <c r="A19" s="1">
        <v>45901</v>
      </c>
      <c r="B19" s="2" t="s">
        <v>8</v>
      </c>
    </row>
    <row r="20" spans="1:2" x14ac:dyDescent="0.25">
      <c r="A20" s="1">
        <v>45943</v>
      </c>
      <c r="B20" s="2" t="s">
        <v>9</v>
      </c>
    </row>
    <row r="21" spans="1:2" x14ac:dyDescent="0.25">
      <c r="A21" s="1">
        <v>45972</v>
      </c>
      <c r="B21" s="2" t="s">
        <v>10</v>
      </c>
    </row>
    <row r="22" spans="1:2" x14ac:dyDescent="0.25">
      <c r="A22" s="1">
        <v>45988</v>
      </c>
      <c r="B22" s="2" t="s">
        <v>11</v>
      </c>
    </row>
    <row r="23" spans="1:2" x14ac:dyDescent="0.25">
      <c r="A23" s="1">
        <v>46016</v>
      </c>
      <c r="B23" s="2" t="s">
        <v>12</v>
      </c>
    </row>
    <row r="24" spans="1:2" x14ac:dyDescent="0.25">
      <c r="A24" s="1">
        <v>46023</v>
      </c>
      <c r="B24" s="2" t="s">
        <v>2</v>
      </c>
    </row>
    <row r="25" spans="1:2" x14ac:dyDescent="0.25">
      <c r="A25" s="1">
        <v>46041</v>
      </c>
      <c r="B25" s="2" t="s">
        <v>3</v>
      </c>
    </row>
    <row r="26" spans="1:2" x14ac:dyDescent="0.25">
      <c r="A26" s="1">
        <v>46069</v>
      </c>
      <c r="B26" s="2" t="s">
        <v>4</v>
      </c>
    </row>
    <row r="27" spans="1:2" x14ac:dyDescent="0.25">
      <c r="A27" s="1">
        <v>46167</v>
      </c>
      <c r="B27" s="2" t="s">
        <v>5</v>
      </c>
    </row>
    <row r="28" spans="1:2" x14ac:dyDescent="0.25">
      <c r="A28" s="1">
        <v>46192</v>
      </c>
      <c r="B28" s="2" t="s">
        <v>6</v>
      </c>
    </row>
    <row r="29" spans="1:2" x14ac:dyDescent="0.25">
      <c r="A29" s="1">
        <v>46207</v>
      </c>
      <c r="B29" s="2" t="s">
        <v>7</v>
      </c>
    </row>
    <row r="30" spans="1:2" x14ac:dyDescent="0.25">
      <c r="A30" s="1">
        <v>46272</v>
      </c>
      <c r="B30" s="2" t="s">
        <v>8</v>
      </c>
    </row>
    <row r="31" spans="1:2" x14ac:dyDescent="0.25">
      <c r="A31" s="1">
        <v>46307</v>
      </c>
      <c r="B31" s="2" t="s">
        <v>9</v>
      </c>
    </row>
    <row r="32" spans="1:2" x14ac:dyDescent="0.25">
      <c r="A32" s="1">
        <v>46337</v>
      </c>
      <c r="B32" s="2" t="s">
        <v>10</v>
      </c>
    </row>
    <row r="33" spans="1:2" x14ac:dyDescent="0.25">
      <c r="A33" s="1">
        <v>46352</v>
      </c>
      <c r="B33" s="2" t="s">
        <v>11</v>
      </c>
    </row>
    <row r="34" spans="1:2" x14ac:dyDescent="0.25">
      <c r="A34" s="1">
        <v>46381</v>
      </c>
      <c r="B34" s="2" t="s">
        <v>12</v>
      </c>
    </row>
    <row r="35" spans="1:2" x14ac:dyDescent="0.25">
      <c r="A35" s="1">
        <v>46388</v>
      </c>
      <c r="B35" s="2" t="s">
        <v>2</v>
      </c>
    </row>
    <row r="36" spans="1:2" x14ac:dyDescent="0.25">
      <c r="A36" s="1">
        <v>46405</v>
      </c>
      <c r="B36" s="2" t="s">
        <v>3</v>
      </c>
    </row>
    <row r="37" spans="1:2" x14ac:dyDescent="0.25">
      <c r="A37" s="1">
        <v>46433</v>
      </c>
      <c r="B37" s="2" t="s">
        <v>4</v>
      </c>
    </row>
    <row r="38" spans="1:2" x14ac:dyDescent="0.25">
      <c r="A38" s="1">
        <v>46538</v>
      </c>
      <c r="B38" s="2" t="s">
        <v>5</v>
      </c>
    </row>
    <row r="39" spans="1:2" x14ac:dyDescent="0.25">
      <c r="A39" s="1">
        <v>46557</v>
      </c>
      <c r="B39" s="2" t="s">
        <v>6</v>
      </c>
    </row>
    <row r="40" spans="1:2" x14ac:dyDescent="0.25">
      <c r="A40" s="1">
        <v>46572</v>
      </c>
      <c r="B40" s="2" t="s">
        <v>7</v>
      </c>
    </row>
    <row r="41" spans="1:2" x14ac:dyDescent="0.25">
      <c r="A41" s="1">
        <v>46636</v>
      </c>
      <c r="B41" s="2" t="s">
        <v>8</v>
      </c>
    </row>
    <row r="42" spans="1:2" x14ac:dyDescent="0.25">
      <c r="A42" s="1">
        <v>46671</v>
      </c>
      <c r="B42" s="2" t="s">
        <v>9</v>
      </c>
    </row>
    <row r="43" spans="1:2" x14ac:dyDescent="0.25">
      <c r="A43" s="1">
        <v>46702</v>
      </c>
      <c r="B43" s="2" t="s">
        <v>10</v>
      </c>
    </row>
    <row r="44" spans="1:2" x14ac:dyDescent="0.25">
      <c r="A44" s="1">
        <v>46716</v>
      </c>
      <c r="B44" s="2" t="s">
        <v>11</v>
      </c>
    </row>
    <row r="45" spans="1:2" x14ac:dyDescent="0.25">
      <c r="A45" s="1">
        <v>46746</v>
      </c>
      <c r="B45" s="2" t="s">
        <v>12</v>
      </c>
    </row>
    <row r="46" spans="1:2" x14ac:dyDescent="0.25">
      <c r="A46" s="1">
        <v>46753</v>
      </c>
      <c r="B46" s="2" t="s">
        <v>2</v>
      </c>
    </row>
    <row r="47" spans="1:2" x14ac:dyDescent="0.25">
      <c r="A47" s="1">
        <v>46769</v>
      </c>
      <c r="B47" s="2" t="s">
        <v>3</v>
      </c>
    </row>
    <row r="48" spans="1:2" x14ac:dyDescent="0.25">
      <c r="A48" s="1">
        <v>46804</v>
      </c>
      <c r="B48" s="2" t="s">
        <v>4</v>
      </c>
    </row>
    <row r="49" spans="1:2" x14ac:dyDescent="0.25">
      <c r="A49" s="1">
        <v>46902</v>
      </c>
      <c r="B49" s="2" t="s">
        <v>5</v>
      </c>
    </row>
    <row r="50" spans="1:2" x14ac:dyDescent="0.25">
      <c r="A50" s="1">
        <v>46923</v>
      </c>
      <c r="B50" s="2" t="s">
        <v>6</v>
      </c>
    </row>
    <row r="51" spans="1:2" x14ac:dyDescent="0.25">
      <c r="A51" s="1">
        <v>46938</v>
      </c>
      <c r="B51" s="2" t="s">
        <v>7</v>
      </c>
    </row>
    <row r="52" spans="1:2" x14ac:dyDescent="0.25">
      <c r="A52" s="1">
        <v>47000</v>
      </c>
      <c r="B52" s="2" t="s">
        <v>8</v>
      </c>
    </row>
    <row r="53" spans="1:2" x14ac:dyDescent="0.25">
      <c r="A53" s="1">
        <v>47035</v>
      </c>
      <c r="B53" s="2" t="s">
        <v>9</v>
      </c>
    </row>
    <row r="54" spans="1:2" x14ac:dyDescent="0.25">
      <c r="A54" s="1">
        <v>47068</v>
      </c>
      <c r="B54" s="2" t="s">
        <v>10</v>
      </c>
    </row>
    <row r="55" spans="1:2" x14ac:dyDescent="0.25">
      <c r="A55" s="1">
        <v>47080</v>
      </c>
      <c r="B55" s="2" t="s">
        <v>11</v>
      </c>
    </row>
    <row r="56" spans="1:2" x14ac:dyDescent="0.25">
      <c r="A56" s="1">
        <v>47112</v>
      </c>
      <c r="B56" s="2" t="s">
        <v>12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EDF3E-10FD-403B-9089-4A352BE1D4E4}">
  <dimension ref="A1:I610"/>
  <sheetViews>
    <sheetView workbookViewId="0">
      <selection activeCell="E4" sqref="E4"/>
    </sheetView>
  </sheetViews>
  <sheetFormatPr defaultRowHeight="15" x14ac:dyDescent="0.25"/>
  <cols>
    <col min="1" max="1" width="13.140625" bestFit="1" customWidth="1"/>
    <col min="2" max="2" width="23.28515625" bestFit="1" customWidth="1"/>
    <col min="3" max="3" width="46.28515625" bestFit="1" customWidth="1"/>
    <col min="4" max="4" width="15" bestFit="1" customWidth="1"/>
    <col min="5" max="5" width="48.28515625" bestFit="1" customWidth="1"/>
    <col min="6" max="6" width="47.85546875" bestFit="1" customWidth="1"/>
    <col min="7" max="7" width="23.7109375" bestFit="1" customWidth="1"/>
    <col min="9" max="9" width="46.28515625" bestFit="1" customWidth="1"/>
  </cols>
  <sheetData>
    <row r="1" spans="1:9" x14ac:dyDescent="0.25">
      <c r="A1" t="s">
        <v>17</v>
      </c>
      <c r="B1" t="s">
        <v>16</v>
      </c>
      <c r="C1" t="s">
        <v>18</v>
      </c>
      <c r="D1" t="s">
        <v>14</v>
      </c>
      <c r="E1" t="s">
        <v>13</v>
      </c>
      <c r="F1" t="s">
        <v>25</v>
      </c>
      <c r="G1" t="s">
        <v>183</v>
      </c>
    </row>
    <row r="2" spans="1:9" x14ac:dyDescent="0.25">
      <c r="A2" s="2" t="s">
        <v>65</v>
      </c>
      <c r="B2" s="2" t="s">
        <v>35</v>
      </c>
      <c r="C2" s="2" t="s">
        <v>109</v>
      </c>
      <c r="D2" s="7">
        <v>45292</v>
      </c>
      <c r="E2" s="2" t="s">
        <v>36</v>
      </c>
      <c r="F2" s="2" t="s">
        <v>2</v>
      </c>
      <c r="G2" t="b">
        <v>0</v>
      </c>
      <c r="I2" t="str" cm="1">
        <f t="array" ref="I2:I11">_xlfn.UNIQUE(dailyexcelnet_holidays[Scenario])</f>
        <v>Austria_Oesterreichische Nationalbank</v>
      </c>
    </row>
    <row r="3" spans="1:9" x14ac:dyDescent="0.25">
      <c r="A3" s="2" t="s">
        <v>65</v>
      </c>
      <c r="B3" s="2" t="s">
        <v>35</v>
      </c>
      <c r="C3" s="2" t="s">
        <v>109</v>
      </c>
      <c r="D3" s="7">
        <v>45297</v>
      </c>
      <c r="E3" s="2" t="s">
        <v>37</v>
      </c>
      <c r="F3" s="2" t="s">
        <v>38</v>
      </c>
      <c r="G3" t="b">
        <v>0</v>
      </c>
      <c r="I3" t="str">
        <v>Croatia_Hrvatska narodna banka</v>
      </c>
    </row>
    <row r="4" spans="1:9" x14ac:dyDescent="0.25">
      <c r="A4" s="2" t="s">
        <v>65</v>
      </c>
      <c r="B4" s="2" t="s">
        <v>35</v>
      </c>
      <c r="C4" s="2" t="s">
        <v>109</v>
      </c>
      <c r="D4" s="7">
        <v>45383</v>
      </c>
      <c r="E4" s="2" t="s">
        <v>39</v>
      </c>
      <c r="F4" s="2" t="s">
        <v>40</v>
      </c>
      <c r="G4" t="b">
        <v>0</v>
      </c>
      <c r="I4" t="str">
        <v>France_La Banque de France</v>
      </c>
    </row>
    <row r="5" spans="1:9" x14ac:dyDescent="0.25">
      <c r="A5" s="2" t="s">
        <v>65</v>
      </c>
      <c r="B5" s="2" t="s">
        <v>35</v>
      </c>
      <c r="C5" s="2" t="s">
        <v>109</v>
      </c>
      <c r="D5" s="7">
        <v>45413</v>
      </c>
      <c r="E5" s="2" t="s">
        <v>41</v>
      </c>
      <c r="F5" s="2" t="s">
        <v>8</v>
      </c>
      <c r="G5" t="b">
        <v>0</v>
      </c>
      <c r="I5" t="str">
        <v>Germany_Bundesbank</v>
      </c>
    </row>
    <row r="6" spans="1:9" x14ac:dyDescent="0.25">
      <c r="A6" s="2" t="s">
        <v>65</v>
      </c>
      <c r="B6" s="2" t="s">
        <v>35</v>
      </c>
      <c r="C6" s="2" t="s">
        <v>109</v>
      </c>
      <c r="D6" s="7">
        <v>45421</v>
      </c>
      <c r="E6" s="2" t="s">
        <v>42</v>
      </c>
      <c r="F6" s="2" t="s">
        <v>43</v>
      </c>
      <c r="G6" t="b">
        <v>0</v>
      </c>
      <c r="I6" t="str">
        <v>Italy_Banca d'Italia</v>
      </c>
    </row>
    <row r="7" spans="1:9" x14ac:dyDescent="0.25">
      <c r="A7" s="2" t="s">
        <v>65</v>
      </c>
      <c r="B7" s="2" t="s">
        <v>35</v>
      </c>
      <c r="C7" s="2" t="s">
        <v>109</v>
      </c>
      <c r="D7" s="7">
        <v>45432</v>
      </c>
      <c r="E7" s="2" t="s">
        <v>44</v>
      </c>
      <c r="F7" s="2" t="s">
        <v>45</v>
      </c>
      <c r="G7" t="b">
        <v>0</v>
      </c>
      <c r="I7" t="str">
        <v>Serbia_Narodna banka Srbije</v>
      </c>
    </row>
    <row r="8" spans="1:9" x14ac:dyDescent="0.25">
      <c r="A8" s="2" t="s">
        <v>65</v>
      </c>
      <c r="B8" s="2" t="s">
        <v>35</v>
      </c>
      <c r="C8" s="2" t="s">
        <v>109</v>
      </c>
      <c r="D8" s="7">
        <v>45442</v>
      </c>
      <c r="E8" s="2" t="s">
        <v>46</v>
      </c>
      <c r="F8" s="2" t="s">
        <v>47</v>
      </c>
      <c r="G8" t="b">
        <v>0</v>
      </c>
      <c r="I8" t="str">
        <v>Slovenia_Banka Slovenije</v>
      </c>
    </row>
    <row r="9" spans="1:9" x14ac:dyDescent="0.25">
      <c r="A9" s="2" t="s">
        <v>65</v>
      </c>
      <c r="B9" s="2" t="s">
        <v>35</v>
      </c>
      <c r="C9" s="2" t="s">
        <v>109</v>
      </c>
      <c r="D9" s="7">
        <v>45519</v>
      </c>
      <c r="E9" s="2" t="s">
        <v>48</v>
      </c>
      <c r="F9" s="2" t="s">
        <v>49</v>
      </c>
      <c r="G9" t="b">
        <v>0</v>
      </c>
      <c r="I9" t="str">
        <v>Spain_Banco de España</v>
      </c>
    </row>
    <row r="10" spans="1:9" x14ac:dyDescent="0.25">
      <c r="A10" s="2" t="s">
        <v>65</v>
      </c>
      <c r="B10" s="2" t="s">
        <v>35</v>
      </c>
      <c r="C10" s="2" t="s">
        <v>109</v>
      </c>
      <c r="D10" s="7">
        <v>45591</v>
      </c>
      <c r="E10" s="2" t="s">
        <v>50</v>
      </c>
      <c r="F10" s="2" t="s">
        <v>51</v>
      </c>
      <c r="G10" t="b">
        <v>0</v>
      </c>
      <c r="I10" t="str">
        <v>United Kingdom_Bank of England</v>
      </c>
    </row>
    <row r="11" spans="1:9" x14ac:dyDescent="0.25">
      <c r="A11" s="2" t="s">
        <v>65</v>
      </c>
      <c r="B11" s="2" t="s">
        <v>35</v>
      </c>
      <c r="C11" s="2" t="s">
        <v>109</v>
      </c>
      <c r="D11" s="7">
        <v>45597</v>
      </c>
      <c r="E11" s="2" t="s">
        <v>52</v>
      </c>
      <c r="F11" s="2" t="s">
        <v>53</v>
      </c>
      <c r="G11" t="b">
        <v>0</v>
      </c>
      <c r="I11" t="str">
        <v>United States of America_Federal Reserve System</v>
      </c>
    </row>
    <row r="12" spans="1:9" x14ac:dyDescent="0.25">
      <c r="A12" s="2" t="s">
        <v>65</v>
      </c>
      <c r="B12" s="2" t="s">
        <v>35</v>
      </c>
      <c r="C12" s="2" t="s">
        <v>109</v>
      </c>
      <c r="D12" s="7">
        <v>45634</v>
      </c>
      <c r="E12" s="2" t="s">
        <v>54</v>
      </c>
      <c r="F12" s="2" t="s">
        <v>55</v>
      </c>
      <c r="G12" t="b">
        <v>0</v>
      </c>
    </row>
    <row r="13" spans="1:9" x14ac:dyDescent="0.25">
      <c r="A13" s="2" t="s">
        <v>65</v>
      </c>
      <c r="B13" s="2" t="s">
        <v>35</v>
      </c>
      <c r="C13" s="2" t="s">
        <v>109</v>
      </c>
      <c r="D13" s="7">
        <v>45650</v>
      </c>
      <c r="E13" s="2" t="s">
        <v>61</v>
      </c>
      <c r="F13" s="2" t="s">
        <v>62</v>
      </c>
      <c r="G13" t="b">
        <v>0</v>
      </c>
    </row>
    <row r="14" spans="1:9" x14ac:dyDescent="0.25">
      <c r="A14" s="2" t="s">
        <v>65</v>
      </c>
      <c r="B14" s="2" t="s">
        <v>35</v>
      </c>
      <c r="C14" s="2" t="s">
        <v>109</v>
      </c>
      <c r="D14" s="7">
        <v>45651</v>
      </c>
      <c r="E14" s="2" t="s">
        <v>56</v>
      </c>
      <c r="F14" s="2" t="s">
        <v>12</v>
      </c>
      <c r="G14" t="b">
        <v>0</v>
      </c>
    </row>
    <row r="15" spans="1:9" x14ac:dyDescent="0.25">
      <c r="A15" s="2" t="s">
        <v>65</v>
      </c>
      <c r="B15" s="2" t="s">
        <v>35</v>
      </c>
      <c r="C15" s="2" t="s">
        <v>109</v>
      </c>
      <c r="D15" s="7">
        <v>45652</v>
      </c>
      <c r="E15" s="2" t="s">
        <v>57</v>
      </c>
      <c r="F15" s="2" t="s">
        <v>58</v>
      </c>
      <c r="G15" t="b">
        <v>0</v>
      </c>
    </row>
    <row r="16" spans="1:9" x14ac:dyDescent="0.25">
      <c r="A16" s="2" t="s">
        <v>65</v>
      </c>
      <c r="B16" s="2" t="s">
        <v>35</v>
      </c>
      <c r="C16" s="2" t="s">
        <v>109</v>
      </c>
      <c r="D16" s="7">
        <v>45658</v>
      </c>
      <c r="E16" s="2" t="s">
        <v>36</v>
      </c>
      <c r="F16" s="2" t="s">
        <v>2</v>
      </c>
      <c r="G16" t="b">
        <v>0</v>
      </c>
    </row>
    <row r="17" spans="1:7" x14ac:dyDescent="0.25">
      <c r="A17" s="2" t="s">
        <v>65</v>
      </c>
      <c r="B17" s="2" t="s">
        <v>35</v>
      </c>
      <c r="C17" s="2" t="s">
        <v>109</v>
      </c>
      <c r="D17" s="7">
        <v>45663</v>
      </c>
      <c r="E17" s="2" t="s">
        <v>37</v>
      </c>
      <c r="F17" s="2" t="s">
        <v>38</v>
      </c>
      <c r="G17" t="b">
        <v>0</v>
      </c>
    </row>
    <row r="18" spans="1:7" x14ac:dyDescent="0.25">
      <c r="A18" s="2" t="s">
        <v>65</v>
      </c>
      <c r="B18" s="2" t="s">
        <v>35</v>
      </c>
      <c r="C18" s="2" t="s">
        <v>109</v>
      </c>
      <c r="D18" s="7">
        <v>45768</v>
      </c>
      <c r="E18" s="2" t="s">
        <v>39</v>
      </c>
      <c r="F18" s="2" t="s">
        <v>40</v>
      </c>
      <c r="G18" t="b">
        <v>0</v>
      </c>
    </row>
    <row r="19" spans="1:7" x14ac:dyDescent="0.25">
      <c r="A19" s="2" t="s">
        <v>65</v>
      </c>
      <c r="B19" s="2" t="s">
        <v>35</v>
      </c>
      <c r="C19" s="2" t="s">
        <v>109</v>
      </c>
      <c r="D19" s="7">
        <v>45778</v>
      </c>
      <c r="E19" s="2" t="s">
        <v>41</v>
      </c>
      <c r="F19" s="2" t="s">
        <v>8</v>
      </c>
      <c r="G19" t="b">
        <v>0</v>
      </c>
    </row>
    <row r="20" spans="1:7" x14ac:dyDescent="0.25">
      <c r="A20" s="2" t="s">
        <v>65</v>
      </c>
      <c r="B20" s="2" t="s">
        <v>35</v>
      </c>
      <c r="C20" s="2" t="s">
        <v>109</v>
      </c>
      <c r="D20" s="7">
        <v>45806</v>
      </c>
      <c r="E20" s="2" t="s">
        <v>42</v>
      </c>
      <c r="F20" s="2" t="s">
        <v>43</v>
      </c>
      <c r="G20" t="b">
        <v>0</v>
      </c>
    </row>
    <row r="21" spans="1:7" x14ac:dyDescent="0.25">
      <c r="A21" s="2" t="s">
        <v>65</v>
      </c>
      <c r="B21" s="2" t="s">
        <v>35</v>
      </c>
      <c r="C21" s="2" t="s">
        <v>109</v>
      </c>
      <c r="D21" s="7">
        <v>45817</v>
      </c>
      <c r="E21" s="2" t="s">
        <v>44</v>
      </c>
      <c r="F21" s="2" t="s">
        <v>45</v>
      </c>
      <c r="G21" t="b">
        <v>0</v>
      </c>
    </row>
    <row r="22" spans="1:7" x14ac:dyDescent="0.25">
      <c r="A22" s="2" t="s">
        <v>65</v>
      </c>
      <c r="B22" s="2" t="s">
        <v>35</v>
      </c>
      <c r="C22" s="2" t="s">
        <v>109</v>
      </c>
      <c r="D22" s="7">
        <v>45827</v>
      </c>
      <c r="E22" s="2" t="s">
        <v>46</v>
      </c>
      <c r="F22" s="2" t="s">
        <v>47</v>
      </c>
      <c r="G22" t="b">
        <v>0</v>
      </c>
    </row>
    <row r="23" spans="1:7" x14ac:dyDescent="0.25">
      <c r="A23" s="2" t="s">
        <v>65</v>
      </c>
      <c r="B23" s="2" t="s">
        <v>35</v>
      </c>
      <c r="C23" s="2" t="s">
        <v>109</v>
      </c>
      <c r="D23" s="7">
        <v>45884</v>
      </c>
      <c r="E23" s="2" t="s">
        <v>48</v>
      </c>
      <c r="F23" s="2" t="s">
        <v>49</v>
      </c>
      <c r="G23" t="b">
        <v>0</v>
      </c>
    </row>
    <row r="24" spans="1:7" x14ac:dyDescent="0.25">
      <c r="A24" s="2" t="s">
        <v>65</v>
      </c>
      <c r="B24" s="2" t="s">
        <v>35</v>
      </c>
      <c r="C24" s="2" t="s">
        <v>109</v>
      </c>
      <c r="D24" s="7">
        <v>45956</v>
      </c>
      <c r="E24" s="2" t="s">
        <v>50</v>
      </c>
      <c r="F24" s="2" t="s">
        <v>51</v>
      </c>
      <c r="G24" t="b">
        <v>0</v>
      </c>
    </row>
    <row r="25" spans="1:7" x14ac:dyDescent="0.25">
      <c r="A25" s="2" t="s">
        <v>65</v>
      </c>
      <c r="B25" s="2" t="s">
        <v>35</v>
      </c>
      <c r="C25" s="2" t="s">
        <v>109</v>
      </c>
      <c r="D25" s="7">
        <v>45962</v>
      </c>
      <c r="E25" s="2" t="s">
        <v>52</v>
      </c>
      <c r="F25" s="2" t="s">
        <v>53</v>
      </c>
      <c r="G25" t="b">
        <v>0</v>
      </c>
    </row>
    <row r="26" spans="1:7" x14ac:dyDescent="0.25">
      <c r="A26" s="2" t="s">
        <v>65</v>
      </c>
      <c r="B26" s="2" t="s">
        <v>35</v>
      </c>
      <c r="C26" s="2" t="s">
        <v>109</v>
      </c>
      <c r="D26" s="7">
        <v>45999</v>
      </c>
      <c r="E26" s="2" t="s">
        <v>54</v>
      </c>
      <c r="F26" s="2" t="s">
        <v>55</v>
      </c>
      <c r="G26" t="b">
        <v>0</v>
      </c>
    </row>
    <row r="27" spans="1:7" x14ac:dyDescent="0.25">
      <c r="A27" s="2" t="s">
        <v>65</v>
      </c>
      <c r="B27" s="2" t="s">
        <v>35</v>
      </c>
      <c r="C27" s="2" t="s">
        <v>109</v>
      </c>
      <c r="D27" s="7">
        <v>46015</v>
      </c>
      <c r="E27" s="2" t="s">
        <v>61</v>
      </c>
      <c r="F27" s="2" t="s">
        <v>62</v>
      </c>
      <c r="G27" t="b">
        <v>0</v>
      </c>
    </row>
    <row r="28" spans="1:7" x14ac:dyDescent="0.25">
      <c r="A28" s="2" t="s">
        <v>65</v>
      </c>
      <c r="B28" s="2" t="s">
        <v>35</v>
      </c>
      <c r="C28" s="2" t="s">
        <v>109</v>
      </c>
      <c r="D28" s="7">
        <v>46016</v>
      </c>
      <c r="E28" s="2" t="s">
        <v>56</v>
      </c>
      <c r="F28" s="2" t="s">
        <v>12</v>
      </c>
      <c r="G28" t="b">
        <v>0</v>
      </c>
    </row>
    <row r="29" spans="1:7" x14ac:dyDescent="0.25">
      <c r="A29" s="2" t="s">
        <v>65</v>
      </c>
      <c r="B29" s="2" t="s">
        <v>35</v>
      </c>
      <c r="C29" s="2" t="s">
        <v>109</v>
      </c>
      <c r="D29" s="7">
        <v>46017</v>
      </c>
      <c r="E29" s="2" t="s">
        <v>57</v>
      </c>
      <c r="F29" s="2" t="s">
        <v>58</v>
      </c>
      <c r="G29" t="b">
        <v>0</v>
      </c>
    </row>
    <row r="30" spans="1:7" x14ac:dyDescent="0.25">
      <c r="A30" s="2" t="s">
        <v>65</v>
      </c>
      <c r="B30" s="2" t="s">
        <v>35</v>
      </c>
      <c r="C30" s="2" t="s">
        <v>109</v>
      </c>
      <c r="D30" s="7">
        <v>46023</v>
      </c>
      <c r="E30" s="2" t="s">
        <v>36</v>
      </c>
      <c r="F30" s="2" t="s">
        <v>2</v>
      </c>
      <c r="G30" t="b">
        <v>0</v>
      </c>
    </row>
    <row r="31" spans="1:7" x14ac:dyDescent="0.25">
      <c r="A31" s="2" t="s">
        <v>65</v>
      </c>
      <c r="B31" s="2" t="s">
        <v>35</v>
      </c>
      <c r="C31" s="2" t="s">
        <v>109</v>
      </c>
      <c r="D31" s="7">
        <v>46028</v>
      </c>
      <c r="E31" s="2" t="s">
        <v>37</v>
      </c>
      <c r="F31" s="2" t="s">
        <v>38</v>
      </c>
      <c r="G31" t="b">
        <v>0</v>
      </c>
    </row>
    <row r="32" spans="1:7" x14ac:dyDescent="0.25">
      <c r="A32" s="2" t="s">
        <v>65</v>
      </c>
      <c r="B32" s="2" t="s">
        <v>35</v>
      </c>
      <c r="C32" s="2" t="s">
        <v>109</v>
      </c>
      <c r="D32" s="7">
        <v>46118</v>
      </c>
      <c r="E32" s="2" t="s">
        <v>39</v>
      </c>
      <c r="F32" s="2" t="s">
        <v>40</v>
      </c>
      <c r="G32" t="b">
        <v>0</v>
      </c>
    </row>
    <row r="33" spans="1:7" x14ac:dyDescent="0.25">
      <c r="A33" s="2" t="s">
        <v>65</v>
      </c>
      <c r="B33" s="2" t="s">
        <v>35</v>
      </c>
      <c r="C33" s="2" t="s">
        <v>109</v>
      </c>
      <c r="D33" s="7">
        <v>46143</v>
      </c>
      <c r="E33" s="2" t="s">
        <v>41</v>
      </c>
      <c r="F33" s="2" t="s">
        <v>8</v>
      </c>
      <c r="G33" t="b">
        <v>0</v>
      </c>
    </row>
    <row r="34" spans="1:7" x14ac:dyDescent="0.25">
      <c r="A34" s="2" t="s">
        <v>65</v>
      </c>
      <c r="B34" s="2" t="s">
        <v>35</v>
      </c>
      <c r="C34" s="2" t="s">
        <v>109</v>
      </c>
      <c r="D34" s="7">
        <v>46156</v>
      </c>
      <c r="E34" s="2" t="s">
        <v>42</v>
      </c>
      <c r="F34" s="2" t="s">
        <v>43</v>
      </c>
      <c r="G34" t="b">
        <v>0</v>
      </c>
    </row>
    <row r="35" spans="1:7" x14ac:dyDescent="0.25">
      <c r="A35" s="2" t="s">
        <v>65</v>
      </c>
      <c r="B35" s="2" t="s">
        <v>35</v>
      </c>
      <c r="C35" s="2" t="s">
        <v>109</v>
      </c>
      <c r="D35" s="7">
        <v>46167</v>
      </c>
      <c r="E35" s="2" t="s">
        <v>44</v>
      </c>
      <c r="F35" s="2" t="s">
        <v>45</v>
      </c>
      <c r="G35" t="b">
        <v>0</v>
      </c>
    </row>
    <row r="36" spans="1:7" x14ac:dyDescent="0.25">
      <c r="A36" s="2" t="s">
        <v>65</v>
      </c>
      <c r="B36" s="2" t="s">
        <v>35</v>
      </c>
      <c r="C36" s="2" t="s">
        <v>109</v>
      </c>
      <c r="D36" s="7">
        <v>46177</v>
      </c>
      <c r="E36" s="2" t="s">
        <v>46</v>
      </c>
      <c r="F36" s="2" t="s">
        <v>47</v>
      </c>
      <c r="G36" t="b">
        <v>0</v>
      </c>
    </row>
    <row r="37" spans="1:7" x14ac:dyDescent="0.25">
      <c r="A37" s="2" t="s">
        <v>65</v>
      </c>
      <c r="B37" s="2" t="s">
        <v>35</v>
      </c>
      <c r="C37" s="2" t="s">
        <v>109</v>
      </c>
      <c r="D37" s="7">
        <v>46249</v>
      </c>
      <c r="E37" s="2" t="s">
        <v>48</v>
      </c>
      <c r="F37" s="2" t="s">
        <v>49</v>
      </c>
      <c r="G37" t="b">
        <v>0</v>
      </c>
    </row>
    <row r="38" spans="1:7" x14ac:dyDescent="0.25">
      <c r="A38" s="2" t="s">
        <v>65</v>
      </c>
      <c r="B38" s="2" t="s">
        <v>35</v>
      </c>
      <c r="C38" s="2" t="s">
        <v>109</v>
      </c>
      <c r="D38" s="7">
        <v>46321</v>
      </c>
      <c r="E38" s="2" t="s">
        <v>50</v>
      </c>
      <c r="F38" s="2" t="s">
        <v>51</v>
      </c>
      <c r="G38" t="b">
        <v>0</v>
      </c>
    </row>
    <row r="39" spans="1:7" x14ac:dyDescent="0.25">
      <c r="A39" s="2" t="s">
        <v>65</v>
      </c>
      <c r="B39" s="2" t="s">
        <v>35</v>
      </c>
      <c r="C39" s="2" t="s">
        <v>109</v>
      </c>
      <c r="D39" s="7">
        <v>46327</v>
      </c>
      <c r="E39" s="2" t="s">
        <v>52</v>
      </c>
      <c r="F39" s="2" t="s">
        <v>53</v>
      </c>
      <c r="G39" t="b">
        <v>0</v>
      </c>
    </row>
    <row r="40" spans="1:7" x14ac:dyDescent="0.25">
      <c r="A40" s="2" t="s">
        <v>65</v>
      </c>
      <c r="B40" s="2" t="s">
        <v>35</v>
      </c>
      <c r="C40" s="2" t="s">
        <v>109</v>
      </c>
      <c r="D40" s="7">
        <v>46364</v>
      </c>
      <c r="E40" s="2" t="s">
        <v>54</v>
      </c>
      <c r="F40" s="2" t="s">
        <v>55</v>
      </c>
      <c r="G40" t="b">
        <v>0</v>
      </c>
    </row>
    <row r="41" spans="1:7" x14ac:dyDescent="0.25">
      <c r="A41" s="2" t="s">
        <v>65</v>
      </c>
      <c r="B41" s="2" t="s">
        <v>35</v>
      </c>
      <c r="C41" s="2" t="s">
        <v>109</v>
      </c>
      <c r="D41" s="7">
        <v>46380</v>
      </c>
      <c r="E41" s="2" t="s">
        <v>61</v>
      </c>
      <c r="F41" s="2" t="s">
        <v>62</v>
      </c>
      <c r="G41" t="b">
        <v>0</v>
      </c>
    </row>
    <row r="42" spans="1:7" x14ac:dyDescent="0.25">
      <c r="A42" s="2" t="s">
        <v>65</v>
      </c>
      <c r="B42" s="2" t="s">
        <v>35</v>
      </c>
      <c r="C42" s="2" t="s">
        <v>109</v>
      </c>
      <c r="D42" s="7">
        <v>46381</v>
      </c>
      <c r="E42" s="2" t="s">
        <v>56</v>
      </c>
      <c r="F42" s="2" t="s">
        <v>12</v>
      </c>
      <c r="G42" t="b">
        <v>0</v>
      </c>
    </row>
    <row r="43" spans="1:7" x14ac:dyDescent="0.25">
      <c r="A43" s="2" t="s">
        <v>65</v>
      </c>
      <c r="B43" s="2" t="s">
        <v>35</v>
      </c>
      <c r="C43" s="2" t="s">
        <v>109</v>
      </c>
      <c r="D43" s="7">
        <v>46382</v>
      </c>
      <c r="E43" s="2" t="s">
        <v>57</v>
      </c>
      <c r="F43" s="2" t="s">
        <v>58</v>
      </c>
      <c r="G43" t="b">
        <v>0</v>
      </c>
    </row>
    <row r="44" spans="1:7" x14ac:dyDescent="0.25">
      <c r="A44" s="2" t="s">
        <v>65</v>
      </c>
      <c r="B44" s="2" t="s">
        <v>35</v>
      </c>
      <c r="C44" s="2" t="s">
        <v>109</v>
      </c>
      <c r="D44" s="7">
        <v>46388</v>
      </c>
      <c r="E44" s="2" t="s">
        <v>36</v>
      </c>
      <c r="F44" s="2" t="s">
        <v>2</v>
      </c>
      <c r="G44" t="b">
        <v>0</v>
      </c>
    </row>
    <row r="45" spans="1:7" x14ac:dyDescent="0.25">
      <c r="A45" s="2" t="s">
        <v>65</v>
      </c>
      <c r="B45" s="2" t="s">
        <v>35</v>
      </c>
      <c r="C45" s="2" t="s">
        <v>109</v>
      </c>
      <c r="D45" s="7">
        <v>46393</v>
      </c>
      <c r="E45" s="2" t="s">
        <v>37</v>
      </c>
      <c r="F45" s="2" t="s">
        <v>38</v>
      </c>
      <c r="G45" t="b">
        <v>0</v>
      </c>
    </row>
    <row r="46" spans="1:7" x14ac:dyDescent="0.25">
      <c r="A46" s="2" t="s">
        <v>65</v>
      </c>
      <c r="B46" s="2" t="s">
        <v>35</v>
      </c>
      <c r="C46" s="2" t="s">
        <v>109</v>
      </c>
      <c r="D46" s="7">
        <v>46506</v>
      </c>
      <c r="E46" s="2" t="s">
        <v>39</v>
      </c>
      <c r="F46" s="2" t="s">
        <v>40</v>
      </c>
      <c r="G46" t="b">
        <v>0</v>
      </c>
    </row>
    <row r="47" spans="1:7" x14ac:dyDescent="0.25">
      <c r="A47" s="2" t="s">
        <v>65</v>
      </c>
      <c r="B47" s="2" t="s">
        <v>35</v>
      </c>
      <c r="C47" s="2" t="s">
        <v>109</v>
      </c>
      <c r="D47" s="7">
        <v>46508</v>
      </c>
      <c r="E47" s="2" t="s">
        <v>41</v>
      </c>
      <c r="F47" s="2" t="s">
        <v>8</v>
      </c>
      <c r="G47" t="b">
        <v>0</v>
      </c>
    </row>
    <row r="48" spans="1:7" x14ac:dyDescent="0.25">
      <c r="A48" s="2" t="s">
        <v>65</v>
      </c>
      <c r="B48" s="2" t="s">
        <v>35</v>
      </c>
      <c r="C48" s="2" t="s">
        <v>109</v>
      </c>
      <c r="D48" s="7">
        <v>46544</v>
      </c>
      <c r="E48" s="2" t="s">
        <v>42</v>
      </c>
      <c r="F48" s="2" t="s">
        <v>43</v>
      </c>
      <c r="G48" t="b">
        <v>0</v>
      </c>
    </row>
    <row r="49" spans="1:7" x14ac:dyDescent="0.25">
      <c r="A49" s="2" t="s">
        <v>65</v>
      </c>
      <c r="B49" s="2" t="s">
        <v>35</v>
      </c>
      <c r="C49" s="2" t="s">
        <v>109</v>
      </c>
      <c r="D49" s="7">
        <v>46555</v>
      </c>
      <c r="E49" s="2" t="s">
        <v>44</v>
      </c>
      <c r="F49" s="2" t="s">
        <v>45</v>
      </c>
      <c r="G49" t="b">
        <v>0</v>
      </c>
    </row>
    <row r="50" spans="1:7" x14ac:dyDescent="0.25">
      <c r="A50" s="2" t="s">
        <v>65</v>
      </c>
      <c r="B50" s="2" t="s">
        <v>35</v>
      </c>
      <c r="C50" s="2" t="s">
        <v>109</v>
      </c>
      <c r="D50" s="7">
        <v>46565</v>
      </c>
      <c r="E50" s="2" t="s">
        <v>46</v>
      </c>
      <c r="F50" s="2" t="s">
        <v>47</v>
      </c>
      <c r="G50" t="b">
        <v>0</v>
      </c>
    </row>
    <row r="51" spans="1:7" x14ac:dyDescent="0.25">
      <c r="A51" s="2" t="s">
        <v>65</v>
      </c>
      <c r="B51" s="2" t="s">
        <v>35</v>
      </c>
      <c r="C51" s="2" t="s">
        <v>109</v>
      </c>
      <c r="D51" s="7">
        <v>46614</v>
      </c>
      <c r="E51" s="2" t="s">
        <v>48</v>
      </c>
      <c r="F51" s="2" t="s">
        <v>49</v>
      </c>
      <c r="G51" t="b">
        <v>0</v>
      </c>
    </row>
    <row r="52" spans="1:7" x14ac:dyDescent="0.25">
      <c r="A52" s="2" t="s">
        <v>65</v>
      </c>
      <c r="B52" s="2" t="s">
        <v>35</v>
      </c>
      <c r="C52" s="2" t="s">
        <v>109</v>
      </c>
      <c r="D52" s="7">
        <v>46686</v>
      </c>
      <c r="E52" s="2" t="s">
        <v>50</v>
      </c>
      <c r="F52" s="2" t="s">
        <v>51</v>
      </c>
      <c r="G52" t="b">
        <v>0</v>
      </c>
    </row>
    <row r="53" spans="1:7" x14ac:dyDescent="0.25">
      <c r="A53" s="2" t="s">
        <v>65</v>
      </c>
      <c r="B53" s="2" t="s">
        <v>35</v>
      </c>
      <c r="C53" s="2" t="s">
        <v>109</v>
      </c>
      <c r="D53" s="7">
        <v>46692</v>
      </c>
      <c r="E53" s="2" t="s">
        <v>52</v>
      </c>
      <c r="F53" s="2" t="s">
        <v>53</v>
      </c>
      <c r="G53" t="b">
        <v>0</v>
      </c>
    </row>
    <row r="54" spans="1:7" x14ac:dyDescent="0.25">
      <c r="A54" s="2" t="s">
        <v>65</v>
      </c>
      <c r="B54" s="2" t="s">
        <v>35</v>
      </c>
      <c r="C54" s="2" t="s">
        <v>109</v>
      </c>
      <c r="D54" s="7">
        <v>46729</v>
      </c>
      <c r="E54" s="2" t="s">
        <v>54</v>
      </c>
      <c r="F54" s="2" t="s">
        <v>55</v>
      </c>
      <c r="G54" t="b">
        <v>0</v>
      </c>
    </row>
    <row r="55" spans="1:7" x14ac:dyDescent="0.25">
      <c r="A55" s="2" t="s">
        <v>65</v>
      </c>
      <c r="B55" s="2" t="s">
        <v>35</v>
      </c>
      <c r="C55" s="2" t="s">
        <v>109</v>
      </c>
      <c r="D55" s="7">
        <v>46745</v>
      </c>
      <c r="E55" s="2" t="s">
        <v>61</v>
      </c>
      <c r="F55" s="2" t="s">
        <v>62</v>
      </c>
      <c r="G55" t="b">
        <v>0</v>
      </c>
    </row>
    <row r="56" spans="1:7" x14ac:dyDescent="0.25">
      <c r="A56" s="2" t="s">
        <v>65</v>
      </c>
      <c r="B56" s="2" t="s">
        <v>35</v>
      </c>
      <c r="C56" s="2" t="s">
        <v>109</v>
      </c>
      <c r="D56" s="7">
        <v>46746</v>
      </c>
      <c r="E56" s="2" t="s">
        <v>56</v>
      </c>
      <c r="F56" s="2" t="s">
        <v>12</v>
      </c>
      <c r="G56" t="b">
        <v>0</v>
      </c>
    </row>
    <row r="57" spans="1:7" x14ac:dyDescent="0.25">
      <c r="A57" s="2" t="s">
        <v>65</v>
      </c>
      <c r="B57" s="2" t="s">
        <v>35</v>
      </c>
      <c r="C57" s="2" t="s">
        <v>109</v>
      </c>
      <c r="D57" s="7">
        <v>46747</v>
      </c>
      <c r="E57" s="2" t="s">
        <v>57</v>
      </c>
      <c r="F57" s="2" t="s">
        <v>58</v>
      </c>
      <c r="G57" t="b">
        <v>0</v>
      </c>
    </row>
    <row r="58" spans="1:7" x14ac:dyDescent="0.25">
      <c r="A58" s="2" t="s">
        <v>65</v>
      </c>
      <c r="B58" s="2" t="s">
        <v>35</v>
      </c>
      <c r="C58" s="2" t="s">
        <v>109</v>
      </c>
      <c r="D58" s="7">
        <v>46753</v>
      </c>
      <c r="E58" s="2" t="s">
        <v>36</v>
      </c>
      <c r="F58" s="2" t="s">
        <v>2</v>
      </c>
      <c r="G58" t="b">
        <v>0</v>
      </c>
    </row>
    <row r="59" spans="1:7" x14ac:dyDescent="0.25">
      <c r="A59" s="2" t="s">
        <v>65</v>
      </c>
      <c r="B59" s="2" t="s">
        <v>35</v>
      </c>
      <c r="C59" s="2" t="s">
        <v>109</v>
      </c>
      <c r="D59" s="7">
        <v>46758</v>
      </c>
      <c r="E59" s="2" t="s">
        <v>37</v>
      </c>
      <c r="F59" s="2" t="s">
        <v>38</v>
      </c>
      <c r="G59" t="b">
        <v>0</v>
      </c>
    </row>
    <row r="60" spans="1:7" x14ac:dyDescent="0.25">
      <c r="A60" s="2" t="s">
        <v>65</v>
      </c>
      <c r="B60" s="2" t="s">
        <v>35</v>
      </c>
      <c r="C60" s="2" t="s">
        <v>109</v>
      </c>
      <c r="D60" s="7">
        <v>46860</v>
      </c>
      <c r="E60" s="2" t="s">
        <v>39</v>
      </c>
      <c r="F60" s="2" t="s">
        <v>40</v>
      </c>
      <c r="G60" t="b">
        <v>0</v>
      </c>
    </row>
    <row r="61" spans="1:7" x14ac:dyDescent="0.25">
      <c r="A61" s="2" t="s">
        <v>65</v>
      </c>
      <c r="B61" s="2" t="s">
        <v>35</v>
      </c>
      <c r="C61" s="2" t="s">
        <v>109</v>
      </c>
      <c r="D61" s="7">
        <v>46874</v>
      </c>
      <c r="E61" s="2" t="s">
        <v>41</v>
      </c>
      <c r="F61" s="2" t="s">
        <v>8</v>
      </c>
      <c r="G61" t="b">
        <v>0</v>
      </c>
    </row>
    <row r="62" spans="1:7" x14ac:dyDescent="0.25">
      <c r="A62" s="2" t="s">
        <v>65</v>
      </c>
      <c r="B62" s="2" t="s">
        <v>35</v>
      </c>
      <c r="C62" s="2" t="s">
        <v>109</v>
      </c>
      <c r="D62" s="7">
        <v>46898</v>
      </c>
      <c r="E62" s="2" t="s">
        <v>42</v>
      </c>
      <c r="F62" s="2" t="s">
        <v>43</v>
      </c>
      <c r="G62" t="b">
        <v>0</v>
      </c>
    </row>
    <row r="63" spans="1:7" x14ac:dyDescent="0.25">
      <c r="A63" s="2" t="s">
        <v>65</v>
      </c>
      <c r="B63" s="2" t="s">
        <v>35</v>
      </c>
      <c r="C63" s="2" t="s">
        <v>109</v>
      </c>
      <c r="D63" s="7">
        <v>46909</v>
      </c>
      <c r="E63" s="2" t="s">
        <v>44</v>
      </c>
      <c r="F63" s="2" t="s">
        <v>45</v>
      </c>
      <c r="G63" t="b">
        <v>0</v>
      </c>
    </row>
    <row r="64" spans="1:7" x14ac:dyDescent="0.25">
      <c r="A64" s="2" t="s">
        <v>65</v>
      </c>
      <c r="B64" s="2" t="s">
        <v>35</v>
      </c>
      <c r="C64" s="2" t="s">
        <v>109</v>
      </c>
      <c r="D64" s="7">
        <v>46919</v>
      </c>
      <c r="E64" s="2" t="s">
        <v>46</v>
      </c>
      <c r="F64" s="2" t="s">
        <v>47</v>
      </c>
      <c r="G64" t="b">
        <v>0</v>
      </c>
    </row>
    <row r="65" spans="1:7" x14ac:dyDescent="0.25">
      <c r="A65" s="2" t="s">
        <v>65</v>
      </c>
      <c r="B65" s="2" t="s">
        <v>35</v>
      </c>
      <c r="C65" s="2" t="s">
        <v>109</v>
      </c>
      <c r="D65" s="7">
        <v>46980</v>
      </c>
      <c r="E65" s="2" t="s">
        <v>48</v>
      </c>
      <c r="F65" s="2" t="s">
        <v>49</v>
      </c>
      <c r="G65" t="b">
        <v>0</v>
      </c>
    </row>
    <row r="66" spans="1:7" x14ac:dyDescent="0.25">
      <c r="A66" s="2" t="s">
        <v>65</v>
      </c>
      <c r="B66" s="2" t="s">
        <v>35</v>
      </c>
      <c r="C66" s="2" t="s">
        <v>109</v>
      </c>
      <c r="D66" s="7">
        <v>47052</v>
      </c>
      <c r="E66" s="2" t="s">
        <v>50</v>
      </c>
      <c r="F66" s="2" t="s">
        <v>51</v>
      </c>
      <c r="G66" t="b">
        <v>0</v>
      </c>
    </row>
    <row r="67" spans="1:7" x14ac:dyDescent="0.25">
      <c r="A67" s="2" t="s">
        <v>65</v>
      </c>
      <c r="B67" s="2" t="s">
        <v>35</v>
      </c>
      <c r="C67" s="2" t="s">
        <v>109</v>
      </c>
      <c r="D67" s="7">
        <v>47058</v>
      </c>
      <c r="E67" s="2" t="s">
        <v>52</v>
      </c>
      <c r="F67" s="2" t="s">
        <v>53</v>
      </c>
      <c r="G67" t="b">
        <v>0</v>
      </c>
    </row>
    <row r="68" spans="1:7" x14ac:dyDescent="0.25">
      <c r="A68" s="2" t="s">
        <v>65</v>
      </c>
      <c r="B68" s="2" t="s">
        <v>35</v>
      </c>
      <c r="C68" s="2" t="s">
        <v>109</v>
      </c>
      <c r="D68" s="7">
        <v>47095</v>
      </c>
      <c r="E68" s="2" t="s">
        <v>54</v>
      </c>
      <c r="F68" s="2" t="s">
        <v>55</v>
      </c>
      <c r="G68" t="b">
        <v>0</v>
      </c>
    </row>
    <row r="69" spans="1:7" x14ac:dyDescent="0.25">
      <c r="A69" s="2" t="s">
        <v>65</v>
      </c>
      <c r="B69" s="2" t="s">
        <v>35</v>
      </c>
      <c r="C69" s="2" t="s">
        <v>109</v>
      </c>
      <c r="D69" s="7">
        <v>47111</v>
      </c>
      <c r="E69" s="2" t="s">
        <v>61</v>
      </c>
      <c r="F69" s="2" t="s">
        <v>62</v>
      </c>
      <c r="G69" t="b">
        <v>0</v>
      </c>
    </row>
    <row r="70" spans="1:7" x14ac:dyDescent="0.25">
      <c r="A70" s="2" t="s">
        <v>65</v>
      </c>
      <c r="B70" s="2" t="s">
        <v>35</v>
      </c>
      <c r="C70" s="2" t="s">
        <v>109</v>
      </c>
      <c r="D70" s="7">
        <v>47112</v>
      </c>
      <c r="E70" s="2" t="s">
        <v>56</v>
      </c>
      <c r="F70" s="2" t="s">
        <v>12</v>
      </c>
      <c r="G70" t="b">
        <v>0</v>
      </c>
    </row>
    <row r="71" spans="1:7" x14ac:dyDescent="0.25">
      <c r="A71" s="2" t="s">
        <v>65</v>
      </c>
      <c r="B71" s="2" t="s">
        <v>35</v>
      </c>
      <c r="C71" s="2" t="s">
        <v>109</v>
      </c>
      <c r="D71" s="7">
        <v>47113</v>
      </c>
      <c r="E71" s="2" t="s">
        <v>57</v>
      </c>
      <c r="F71" s="2" t="s">
        <v>58</v>
      </c>
      <c r="G71" t="b">
        <v>0</v>
      </c>
    </row>
    <row r="72" spans="1:7" x14ac:dyDescent="0.25">
      <c r="A72" s="2" t="s">
        <v>130</v>
      </c>
      <c r="B72" s="2" t="s">
        <v>131</v>
      </c>
      <c r="C72" s="2" t="s">
        <v>147</v>
      </c>
      <c r="D72" s="7">
        <v>45292</v>
      </c>
      <c r="E72" s="2" t="s">
        <v>187</v>
      </c>
      <c r="F72" s="2" t="s">
        <v>2</v>
      </c>
      <c r="G72" t="b">
        <v>0</v>
      </c>
    </row>
    <row r="73" spans="1:7" x14ac:dyDescent="0.25">
      <c r="A73" s="2" t="s">
        <v>130</v>
      </c>
      <c r="B73" s="2" t="s">
        <v>131</v>
      </c>
      <c r="C73" s="2" t="s">
        <v>147</v>
      </c>
      <c r="D73" s="7">
        <v>45297</v>
      </c>
      <c r="E73" s="2" t="s">
        <v>132</v>
      </c>
      <c r="F73" s="2" t="s">
        <v>38</v>
      </c>
      <c r="G73" t="b">
        <v>0</v>
      </c>
    </row>
    <row r="74" spans="1:7" x14ac:dyDescent="0.25">
      <c r="A74" s="2" t="s">
        <v>130</v>
      </c>
      <c r="B74" s="2" t="s">
        <v>131</v>
      </c>
      <c r="C74" s="2" t="s">
        <v>147</v>
      </c>
      <c r="D74" s="7">
        <v>45382</v>
      </c>
      <c r="E74" s="2" t="s">
        <v>133</v>
      </c>
      <c r="F74" s="2" t="s">
        <v>134</v>
      </c>
      <c r="G74" t="b">
        <v>0</v>
      </c>
    </row>
    <row r="75" spans="1:7" x14ac:dyDescent="0.25">
      <c r="A75" s="2" t="s">
        <v>130</v>
      </c>
      <c r="B75" s="2" t="s">
        <v>131</v>
      </c>
      <c r="C75" s="2" t="s">
        <v>147</v>
      </c>
      <c r="D75" s="7">
        <v>45383</v>
      </c>
      <c r="E75" s="2" t="s">
        <v>135</v>
      </c>
      <c r="F75" s="2" t="s">
        <v>40</v>
      </c>
      <c r="G75" t="b">
        <v>0</v>
      </c>
    </row>
    <row r="76" spans="1:7" x14ac:dyDescent="0.25">
      <c r="A76" s="2" t="s">
        <v>130</v>
      </c>
      <c r="B76" s="2" t="s">
        <v>131</v>
      </c>
      <c r="C76" s="2" t="s">
        <v>147</v>
      </c>
      <c r="D76" s="7">
        <v>45399</v>
      </c>
      <c r="E76" s="2" t="s">
        <v>136</v>
      </c>
      <c r="F76" s="2" t="s">
        <v>137</v>
      </c>
      <c r="G76" t="b">
        <v>0</v>
      </c>
    </row>
    <row r="77" spans="1:7" x14ac:dyDescent="0.25">
      <c r="A77" s="2" t="s">
        <v>130</v>
      </c>
      <c r="B77" s="2" t="s">
        <v>131</v>
      </c>
      <c r="C77" s="2" t="s">
        <v>147</v>
      </c>
      <c r="D77" s="7">
        <v>45413</v>
      </c>
      <c r="E77" s="2" t="s">
        <v>138</v>
      </c>
      <c r="F77" s="2" t="s">
        <v>8</v>
      </c>
      <c r="G77" t="b">
        <v>0</v>
      </c>
    </row>
    <row r="78" spans="1:7" x14ac:dyDescent="0.25">
      <c r="A78" s="2" t="s">
        <v>130</v>
      </c>
      <c r="B78" s="2" t="s">
        <v>131</v>
      </c>
      <c r="C78" s="2" t="s">
        <v>147</v>
      </c>
      <c r="D78" s="7">
        <v>45442</v>
      </c>
      <c r="E78" s="2" t="s">
        <v>139</v>
      </c>
      <c r="F78" s="2" t="s">
        <v>47</v>
      </c>
      <c r="G78" t="b">
        <v>0</v>
      </c>
    </row>
    <row r="79" spans="1:7" x14ac:dyDescent="0.25">
      <c r="A79" s="2" t="s">
        <v>130</v>
      </c>
      <c r="B79" s="2" t="s">
        <v>131</v>
      </c>
      <c r="C79" s="2" t="s">
        <v>147</v>
      </c>
      <c r="D79" s="7">
        <v>45442</v>
      </c>
      <c r="E79" s="2" t="s">
        <v>188</v>
      </c>
      <c r="F79" s="2" t="s">
        <v>140</v>
      </c>
      <c r="G79" t="b">
        <v>0</v>
      </c>
    </row>
    <row r="80" spans="1:7" x14ac:dyDescent="0.25">
      <c r="A80" s="2" t="s">
        <v>130</v>
      </c>
      <c r="B80" s="2" t="s">
        <v>131</v>
      </c>
      <c r="C80" s="2" t="s">
        <v>147</v>
      </c>
      <c r="D80" s="7">
        <v>45465</v>
      </c>
      <c r="E80" s="2" t="s">
        <v>189</v>
      </c>
      <c r="F80" s="2" t="s">
        <v>141</v>
      </c>
      <c r="G80" t="b">
        <v>0</v>
      </c>
    </row>
    <row r="81" spans="1:7" x14ac:dyDescent="0.25">
      <c r="A81" s="2" t="s">
        <v>130</v>
      </c>
      <c r="B81" s="2" t="s">
        <v>131</v>
      </c>
      <c r="C81" s="2" t="s">
        <v>147</v>
      </c>
      <c r="D81" s="7">
        <v>45509</v>
      </c>
      <c r="E81" s="2" t="s">
        <v>142</v>
      </c>
      <c r="F81" s="2" t="s">
        <v>84</v>
      </c>
      <c r="G81" t="b">
        <v>0</v>
      </c>
    </row>
    <row r="82" spans="1:7" x14ac:dyDescent="0.25">
      <c r="A82" s="2" t="s">
        <v>130</v>
      </c>
      <c r="B82" s="2" t="s">
        <v>131</v>
      </c>
      <c r="C82" s="2" t="s">
        <v>147</v>
      </c>
      <c r="D82" s="7">
        <v>45519</v>
      </c>
      <c r="E82" s="2" t="s">
        <v>143</v>
      </c>
      <c r="F82" s="2" t="s">
        <v>49</v>
      </c>
      <c r="G82" t="b">
        <v>0</v>
      </c>
    </row>
    <row r="83" spans="1:7" x14ac:dyDescent="0.25">
      <c r="A83" s="2" t="s">
        <v>130</v>
      </c>
      <c r="B83" s="2" t="s">
        <v>131</v>
      </c>
      <c r="C83" s="2" t="s">
        <v>147</v>
      </c>
      <c r="D83" s="7">
        <v>45597</v>
      </c>
      <c r="E83" s="2" t="s">
        <v>144</v>
      </c>
      <c r="F83" s="2" t="s">
        <v>53</v>
      </c>
      <c r="G83" t="b">
        <v>0</v>
      </c>
    </row>
    <row r="84" spans="1:7" x14ac:dyDescent="0.25">
      <c r="A84" s="2" t="s">
        <v>130</v>
      </c>
      <c r="B84" s="2" t="s">
        <v>131</v>
      </c>
      <c r="C84" s="2" t="s">
        <v>147</v>
      </c>
      <c r="D84" s="7">
        <v>45614</v>
      </c>
      <c r="E84" s="2" t="s">
        <v>190</v>
      </c>
      <c r="F84" s="2" t="s">
        <v>145</v>
      </c>
      <c r="G84" t="b">
        <v>0</v>
      </c>
    </row>
    <row r="85" spans="1:7" x14ac:dyDescent="0.25">
      <c r="A85" s="2" t="s">
        <v>130</v>
      </c>
      <c r="B85" s="2" t="s">
        <v>131</v>
      </c>
      <c r="C85" s="2" t="s">
        <v>147</v>
      </c>
      <c r="D85" s="7">
        <v>45651</v>
      </c>
      <c r="E85" s="2" t="s">
        <v>184</v>
      </c>
      <c r="F85" s="2" t="s">
        <v>12</v>
      </c>
      <c r="G85" t="b">
        <v>0</v>
      </c>
    </row>
    <row r="86" spans="1:7" x14ac:dyDescent="0.25">
      <c r="A86" s="2" t="s">
        <v>130</v>
      </c>
      <c r="B86" s="2" t="s">
        <v>131</v>
      </c>
      <c r="C86" s="2" t="s">
        <v>147</v>
      </c>
      <c r="D86" s="7">
        <v>45652</v>
      </c>
      <c r="E86" s="2" t="s">
        <v>146</v>
      </c>
      <c r="F86" s="2" t="s">
        <v>58</v>
      </c>
      <c r="G86" t="b">
        <v>0</v>
      </c>
    </row>
    <row r="87" spans="1:7" x14ac:dyDescent="0.25">
      <c r="A87" s="2" t="s">
        <v>130</v>
      </c>
      <c r="B87" s="2" t="s">
        <v>131</v>
      </c>
      <c r="C87" s="2" t="s">
        <v>147</v>
      </c>
      <c r="D87" s="7">
        <v>45658</v>
      </c>
      <c r="E87" s="2" t="s">
        <v>187</v>
      </c>
      <c r="F87" s="2" t="s">
        <v>2</v>
      </c>
      <c r="G87" t="b">
        <v>0</v>
      </c>
    </row>
    <row r="88" spans="1:7" x14ac:dyDescent="0.25">
      <c r="A88" s="2" t="s">
        <v>130</v>
      </c>
      <c r="B88" s="2" t="s">
        <v>131</v>
      </c>
      <c r="C88" s="2" t="s">
        <v>147</v>
      </c>
      <c r="D88" s="7">
        <v>45663</v>
      </c>
      <c r="E88" s="2" t="s">
        <v>132</v>
      </c>
      <c r="F88" s="2" t="s">
        <v>38</v>
      </c>
      <c r="G88" t="b">
        <v>0</v>
      </c>
    </row>
    <row r="89" spans="1:7" x14ac:dyDescent="0.25">
      <c r="A89" s="2" t="s">
        <v>130</v>
      </c>
      <c r="B89" s="2" t="s">
        <v>131</v>
      </c>
      <c r="C89" s="2" t="s">
        <v>147</v>
      </c>
      <c r="D89" s="7">
        <v>45767</v>
      </c>
      <c r="E89" s="2" t="s">
        <v>133</v>
      </c>
      <c r="F89" s="2" t="s">
        <v>134</v>
      </c>
      <c r="G89" t="b">
        <v>0</v>
      </c>
    </row>
    <row r="90" spans="1:7" x14ac:dyDescent="0.25">
      <c r="A90" s="2" t="s">
        <v>130</v>
      </c>
      <c r="B90" s="2" t="s">
        <v>131</v>
      </c>
      <c r="C90" s="2" t="s">
        <v>147</v>
      </c>
      <c r="D90" s="7">
        <v>45768</v>
      </c>
      <c r="E90" s="2" t="s">
        <v>135</v>
      </c>
      <c r="F90" s="2" t="s">
        <v>40</v>
      </c>
      <c r="G90" t="b">
        <v>0</v>
      </c>
    </row>
    <row r="91" spans="1:7" x14ac:dyDescent="0.25">
      <c r="A91" s="2" t="s">
        <v>130</v>
      </c>
      <c r="B91" s="2" t="s">
        <v>131</v>
      </c>
      <c r="C91" s="2" t="s">
        <v>147</v>
      </c>
      <c r="D91" s="7">
        <v>45778</v>
      </c>
      <c r="E91" s="2" t="s">
        <v>138</v>
      </c>
      <c r="F91" s="2" t="s">
        <v>8</v>
      </c>
      <c r="G91" t="b">
        <v>0</v>
      </c>
    </row>
    <row r="92" spans="1:7" x14ac:dyDescent="0.25">
      <c r="A92" s="2" t="s">
        <v>130</v>
      </c>
      <c r="B92" s="2" t="s">
        <v>131</v>
      </c>
      <c r="C92" s="2" t="s">
        <v>147</v>
      </c>
      <c r="D92" s="7">
        <v>45807</v>
      </c>
      <c r="E92" s="2" t="s">
        <v>188</v>
      </c>
      <c r="F92" s="2" t="s">
        <v>140</v>
      </c>
      <c r="G92" t="b">
        <v>0</v>
      </c>
    </row>
    <row r="93" spans="1:7" x14ac:dyDescent="0.25">
      <c r="A93" s="2" t="s">
        <v>130</v>
      </c>
      <c r="B93" s="2" t="s">
        <v>131</v>
      </c>
      <c r="C93" s="2" t="s">
        <v>147</v>
      </c>
      <c r="D93" s="7">
        <v>45827</v>
      </c>
      <c r="E93" s="2" t="s">
        <v>139</v>
      </c>
      <c r="F93" s="2" t="s">
        <v>47</v>
      </c>
      <c r="G93" t="b">
        <v>0</v>
      </c>
    </row>
    <row r="94" spans="1:7" x14ac:dyDescent="0.25">
      <c r="A94" s="2" t="s">
        <v>130</v>
      </c>
      <c r="B94" s="2" t="s">
        <v>131</v>
      </c>
      <c r="C94" s="2" t="s">
        <v>147</v>
      </c>
      <c r="D94" s="7">
        <v>45830</v>
      </c>
      <c r="E94" s="2" t="s">
        <v>189</v>
      </c>
      <c r="F94" s="2" t="s">
        <v>141</v>
      </c>
      <c r="G94" t="b">
        <v>0</v>
      </c>
    </row>
    <row r="95" spans="1:7" x14ac:dyDescent="0.25">
      <c r="A95" s="2" t="s">
        <v>130</v>
      </c>
      <c r="B95" s="2" t="s">
        <v>131</v>
      </c>
      <c r="C95" s="2" t="s">
        <v>147</v>
      </c>
      <c r="D95" s="7">
        <v>45874</v>
      </c>
      <c r="E95" s="2" t="s">
        <v>142</v>
      </c>
      <c r="F95" s="2" t="s">
        <v>84</v>
      </c>
      <c r="G95" t="b">
        <v>0</v>
      </c>
    </row>
    <row r="96" spans="1:7" x14ac:dyDescent="0.25">
      <c r="A96" s="2" t="s">
        <v>130</v>
      </c>
      <c r="B96" s="2" t="s">
        <v>131</v>
      </c>
      <c r="C96" s="2" t="s">
        <v>147</v>
      </c>
      <c r="D96" s="7">
        <v>45884</v>
      </c>
      <c r="E96" s="2" t="s">
        <v>143</v>
      </c>
      <c r="F96" s="2" t="s">
        <v>49</v>
      </c>
      <c r="G96" t="b">
        <v>0</v>
      </c>
    </row>
    <row r="97" spans="1:7" x14ac:dyDescent="0.25">
      <c r="A97" s="2" t="s">
        <v>130</v>
      </c>
      <c r="B97" s="2" t="s">
        <v>131</v>
      </c>
      <c r="C97" s="2" t="s">
        <v>147</v>
      </c>
      <c r="D97" s="7">
        <v>45962</v>
      </c>
      <c r="E97" s="2" t="s">
        <v>144</v>
      </c>
      <c r="F97" s="2" t="s">
        <v>53</v>
      </c>
      <c r="G97" t="b">
        <v>0</v>
      </c>
    </row>
    <row r="98" spans="1:7" x14ac:dyDescent="0.25">
      <c r="A98" s="2" t="s">
        <v>130</v>
      </c>
      <c r="B98" s="2" t="s">
        <v>131</v>
      </c>
      <c r="C98" s="2" t="s">
        <v>147</v>
      </c>
      <c r="D98" s="7">
        <v>45979</v>
      </c>
      <c r="E98" s="2" t="s">
        <v>190</v>
      </c>
      <c r="F98" s="2" t="s">
        <v>145</v>
      </c>
      <c r="G98" t="b">
        <v>0</v>
      </c>
    </row>
    <row r="99" spans="1:7" x14ac:dyDescent="0.25">
      <c r="A99" s="2" t="s">
        <v>130</v>
      </c>
      <c r="B99" s="2" t="s">
        <v>131</v>
      </c>
      <c r="C99" s="2" t="s">
        <v>147</v>
      </c>
      <c r="D99" s="7">
        <v>46016</v>
      </c>
      <c r="E99" s="2" t="s">
        <v>184</v>
      </c>
      <c r="F99" s="2" t="s">
        <v>12</v>
      </c>
      <c r="G99" t="b">
        <v>0</v>
      </c>
    </row>
    <row r="100" spans="1:7" x14ac:dyDescent="0.25">
      <c r="A100" s="2" t="s">
        <v>130</v>
      </c>
      <c r="B100" s="2" t="s">
        <v>131</v>
      </c>
      <c r="C100" s="2" t="s">
        <v>147</v>
      </c>
      <c r="D100" s="7">
        <v>46017</v>
      </c>
      <c r="E100" s="2" t="s">
        <v>146</v>
      </c>
      <c r="F100" s="2" t="s">
        <v>58</v>
      </c>
      <c r="G100" t="b">
        <v>0</v>
      </c>
    </row>
    <row r="101" spans="1:7" x14ac:dyDescent="0.25">
      <c r="A101" s="2" t="s">
        <v>130</v>
      </c>
      <c r="B101" s="2" t="s">
        <v>131</v>
      </c>
      <c r="C101" s="2" t="s">
        <v>147</v>
      </c>
      <c r="D101" s="7">
        <v>46023</v>
      </c>
      <c r="E101" s="2" t="s">
        <v>187</v>
      </c>
      <c r="F101" s="2" t="s">
        <v>2</v>
      </c>
      <c r="G101" t="b">
        <v>0</v>
      </c>
    </row>
    <row r="102" spans="1:7" x14ac:dyDescent="0.25">
      <c r="A102" s="2" t="s">
        <v>130</v>
      </c>
      <c r="B102" s="2" t="s">
        <v>131</v>
      </c>
      <c r="C102" s="2" t="s">
        <v>147</v>
      </c>
      <c r="D102" s="7">
        <v>46028</v>
      </c>
      <c r="E102" s="2" t="s">
        <v>132</v>
      </c>
      <c r="F102" s="2" t="s">
        <v>38</v>
      </c>
      <c r="G102" t="b">
        <v>0</v>
      </c>
    </row>
    <row r="103" spans="1:7" x14ac:dyDescent="0.25">
      <c r="A103" s="2" t="s">
        <v>130</v>
      </c>
      <c r="B103" s="2" t="s">
        <v>131</v>
      </c>
      <c r="C103" s="2" t="s">
        <v>147</v>
      </c>
      <c r="D103" s="7">
        <v>46117</v>
      </c>
      <c r="E103" s="2" t="s">
        <v>133</v>
      </c>
      <c r="F103" s="2" t="s">
        <v>134</v>
      </c>
      <c r="G103" t="b">
        <v>0</v>
      </c>
    </row>
    <row r="104" spans="1:7" x14ac:dyDescent="0.25">
      <c r="A104" s="2" t="s">
        <v>130</v>
      </c>
      <c r="B104" s="2" t="s">
        <v>131</v>
      </c>
      <c r="C104" s="2" t="s">
        <v>147</v>
      </c>
      <c r="D104" s="7">
        <v>46118</v>
      </c>
      <c r="E104" s="2" t="s">
        <v>135</v>
      </c>
      <c r="F104" s="2" t="s">
        <v>40</v>
      </c>
      <c r="G104" t="b">
        <v>0</v>
      </c>
    </row>
    <row r="105" spans="1:7" x14ac:dyDescent="0.25">
      <c r="A105" s="2" t="s">
        <v>130</v>
      </c>
      <c r="B105" s="2" t="s">
        <v>131</v>
      </c>
      <c r="C105" s="2" t="s">
        <v>147</v>
      </c>
      <c r="D105" s="7">
        <v>46143</v>
      </c>
      <c r="E105" s="2" t="s">
        <v>138</v>
      </c>
      <c r="F105" s="2" t="s">
        <v>8</v>
      </c>
      <c r="G105" t="b">
        <v>0</v>
      </c>
    </row>
    <row r="106" spans="1:7" x14ac:dyDescent="0.25">
      <c r="A106" s="2" t="s">
        <v>130</v>
      </c>
      <c r="B106" s="2" t="s">
        <v>131</v>
      </c>
      <c r="C106" s="2" t="s">
        <v>147</v>
      </c>
      <c r="D106" s="7">
        <v>46172</v>
      </c>
      <c r="E106" s="2" t="s">
        <v>188</v>
      </c>
      <c r="F106" s="2" t="s">
        <v>140</v>
      </c>
      <c r="G106" t="b">
        <v>0</v>
      </c>
    </row>
    <row r="107" spans="1:7" x14ac:dyDescent="0.25">
      <c r="A107" s="2" t="s">
        <v>130</v>
      </c>
      <c r="B107" s="2" t="s">
        <v>131</v>
      </c>
      <c r="C107" s="2" t="s">
        <v>147</v>
      </c>
      <c r="D107" s="7">
        <v>46177</v>
      </c>
      <c r="E107" s="2" t="s">
        <v>139</v>
      </c>
      <c r="F107" s="2" t="s">
        <v>47</v>
      </c>
      <c r="G107" t="b">
        <v>0</v>
      </c>
    </row>
    <row r="108" spans="1:7" x14ac:dyDescent="0.25">
      <c r="A108" s="2" t="s">
        <v>130</v>
      </c>
      <c r="B108" s="2" t="s">
        <v>131</v>
      </c>
      <c r="C108" s="2" t="s">
        <v>147</v>
      </c>
      <c r="D108" s="7">
        <v>46195</v>
      </c>
      <c r="E108" s="2" t="s">
        <v>189</v>
      </c>
      <c r="F108" s="2" t="s">
        <v>141</v>
      </c>
      <c r="G108" t="b">
        <v>0</v>
      </c>
    </row>
    <row r="109" spans="1:7" x14ac:dyDescent="0.25">
      <c r="A109" s="2" t="s">
        <v>130</v>
      </c>
      <c r="B109" s="2" t="s">
        <v>131</v>
      </c>
      <c r="C109" s="2" t="s">
        <v>147</v>
      </c>
      <c r="D109" s="7">
        <v>46239</v>
      </c>
      <c r="E109" s="2" t="s">
        <v>142</v>
      </c>
      <c r="F109" s="2" t="s">
        <v>84</v>
      </c>
      <c r="G109" t="b">
        <v>0</v>
      </c>
    </row>
    <row r="110" spans="1:7" x14ac:dyDescent="0.25">
      <c r="A110" s="2" t="s">
        <v>130</v>
      </c>
      <c r="B110" s="2" t="s">
        <v>131</v>
      </c>
      <c r="C110" s="2" t="s">
        <v>147</v>
      </c>
      <c r="D110" s="7">
        <v>46249</v>
      </c>
      <c r="E110" s="2" t="s">
        <v>143</v>
      </c>
      <c r="F110" s="2" t="s">
        <v>49</v>
      </c>
      <c r="G110" t="b">
        <v>0</v>
      </c>
    </row>
    <row r="111" spans="1:7" x14ac:dyDescent="0.25">
      <c r="A111" s="2" t="s">
        <v>130</v>
      </c>
      <c r="B111" s="2" t="s">
        <v>131</v>
      </c>
      <c r="C111" s="2" t="s">
        <v>147</v>
      </c>
      <c r="D111" s="7">
        <v>46327</v>
      </c>
      <c r="E111" s="2" t="s">
        <v>144</v>
      </c>
      <c r="F111" s="2" t="s">
        <v>53</v>
      </c>
      <c r="G111" t="b">
        <v>0</v>
      </c>
    </row>
    <row r="112" spans="1:7" x14ac:dyDescent="0.25">
      <c r="A112" s="2" t="s">
        <v>130</v>
      </c>
      <c r="B112" s="2" t="s">
        <v>131</v>
      </c>
      <c r="C112" s="2" t="s">
        <v>147</v>
      </c>
      <c r="D112" s="7">
        <v>46344</v>
      </c>
      <c r="E112" s="2" t="s">
        <v>190</v>
      </c>
      <c r="F112" s="2" t="s">
        <v>145</v>
      </c>
      <c r="G112" t="b">
        <v>0</v>
      </c>
    </row>
    <row r="113" spans="1:7" x14ac:dyDescent="0.25">
      <c r="A113" s="2" t="s">
        <v>130</v>
      </c>
      <c r="B113" s="2" t="s">
        <v>131</v>
      </c>
      <c r="C113" s="2" t="s">
        <v>147</v>
      </c>
      <c r="D113" s="7">
        <v>46381</v>
      </c>
      <c r="E113" s="2" t="s">
        <v>184</v>
      </c>
      <c r="F113" s="2" t="s">
        <v>12</v>
      </c>
      <c r="G113" t="b">
        <v>0</v>
      </c>
    </row>
    <row r="114" spans="1:7" x14ac:dyDescent="0.25">
      <c r="A114" s="2" t="s">
        <v>130</v>
      </c>
      <c r="B114" s="2" t="s">
        <v>131</v>
      </c>
      <c r="C114" s="2" t="s">
        <v>147</v>
      </c>
      <c r="D114" s="7">
        <v>46382</v>
      </c>
      <c r="E114" s="2" t="s">
        <v>146</v>
      </c>
      <c r="F114" s="2" t="s">
        <v>58</v>
      </c>
      <c r="G114" t="b">
        <v>0</v>
      </c>
    </row>
    <row r="115" spans="1:7" x14ac:dyDescent="0.25">
      <c r="A115" s="2" t="s">
        <v>130</v>
      </c>
      <c r="B115" s="2" t="s">
        <v>131</v>
      </c>
      <c r="C115" s="2" t="s">
        <v>147</v>
      </c>
      <c r="D115" s="7">
        <v>46388</v>
      </c>
      <c r="E115" s="2" t="s">
        <v>187</v>
      </c>
      <c r="F115" s="2" t="s">
        <v>2</v>
      </c>
      <c r="G115" t="b">
        <v>0</v>
      </c>
    </row>
    <row r="116" spans="1:7" x14ac:dyDescent="0.25">
      <c r="A116" s="2" t="s">
        <v>130</v>
      </c>
      <c r="B116" s="2" t="s">
        <v>131</v>
      </c>
      <c r="C116" s="2" t="s">
        <v>147</v>
      </c>
      <c r="D116" s="7">
        <v>46393</v>
      </c>
      <c r="E116" s="2" t="s">
        <v>132</v>
      </c>
      <c r="F116" s="2" t="s">
        <v>38</v>
      </c>
      <c r="G116" t="b">
        <v>0</v>
      </c>
    </row>
    <row r="117" spans="1:7" x14ac:dyDescent="0.25">
      <c r="A117" s="2" t="s">
        <v>130</v>
      </c>
      <c r="B117" s="2" t="s">
        <v>131</v>
      </c>
      <c r="C117" s="2" t="s">
        <v>147</v>
      </c>
      <c r="D117" s="7">
        <v>46505</v>
      </c>
      <c r="E117" s="2" t="s">
        <v>133</v>
      </c>
      <c r="F117" s="2" t="s">
        <v>134</v>
      </c>
      <c r="G117" t="b">
        <v>0</v>
      </c>
    </row>
    <row r="118" spans="1:7" x14ac:dyDescent="0.25">
      <c r="A118" s="2" t="s">
        <v>130</v>
      </c>
      <c r="B118" s="2" t="s">
        <v>131</v>
      </c>
      <c r="C118" s="2" t="s">
        <v>147</v>
      </c>
      <c r="D118" s="7">
        <v>46506</v>
      </c>
      <c r="E118" s="2" t="s">
        <v>135</v>
      </c>
      <c r="F118" s="2" t="s">
        <v>40</v>
      </c>
      <c r="G118" t="b">
        <v>0</v>
      </c>
    </row>
    <row r="119" spans="1:7" x14ac:dyDescent="0.25">
      <c r="A119" s="2" t="s">
        <v>130</v>
      </c>
      <c r="B119" s="2" t="s">
        <v>131</v>
      </c>
      <c r="C119" s="2" t="s">
        <v>147</v>
      </c>
      <c r="D119" s="7">
        <v>46508</v>
      </c>
      <c r="E119" s="2" t="s">
        <v>138</v>
      </c>
      <c r="F119" s="2" t="s">
        <v>8</v>
      </c>
      <c r="G119" t="b">
        <v>0</v>
      </c>
    </row>
    <row r="120" spans="1:7" x14ac:dyDescent="0.25">
      <c r="A120" s="2" t="s">
        <v>130</v>
      </c>
      <c r="B120" s="2" t="s">
        <v>131</v>
      </c>
      <c r="C120" s="2" t="s">
        <v>147</v>
      </c>
      <c r="D120" s="7">
        <v>46537</v>
      </c>
      <c r="E120" s="2" t="s">
        <v>188</v>
      </c>
      <c r="F120" s="2" t="s">
        <v>140</v>
      </c>
      <c r="G120" t="b">
        <v>0</v>
      </c>
    </row>
    <row r="121" spans="1:7" x14ac:dyDescent="0.25">
      <c r="A121" s="2" t="s">
        <v>130</v>
      </c>
      <c r="B121" s="2" t="s">
        <v>131</v>
      </c>
      <c r="C121" s="2" t="s">
        <v>147</v>
      </c>
      <c r="D121" s="7">
        <v>46560</v>
      </c>
      <c r="E121" s="2" t="s">
        <v>189</v>
      </c>
      <c r="F121" s="2" t="s">
        <v>141</v>
      </c>
      <c r="G121" t="b">
        <v>0</v>
      </c>
    </row>
    <row r="122" spans="1:7" x14ac:dyDescent="0.25">
      <c r="A122" s="2" t="s">
        <v>130</v>
      </c>
      <c r="B122" s="2" t="s">
        <v>131</v>
      </c>
      <c r="C122" s="2" t="s">
        <v>147</v>
      </c>
      <c r="D122" s="7">
        <v>46565</v>
      </c>
      <c r="E122" s="2" t="s">
        <v>139</v>
      </c>
      <c r="F122" s="2" t="s">
        <v>47</v>
      </c>
      <c r="G122" t="b">
        <v>0</v>
      </c>
    </row>
    <row r="123" spans="1:7" x14ac:dyDescent="0.25">
      <c r="A123" s="2" t="s">
        <v>130</v>
      </c>
      <c r="B123" s="2" t="s">
        <v>131</v>
      </c>
      <c r="C123" s="2" t="s">
        <v>147</v>
      </c>
      <c r="D123" s="7">
        <v>46604</v>
      </c>
      <c r="E123" s="2" t="s">
        <v>142</v>
      </c>
      <c r="F123" s="2" t="s">
        <v>84</v>
      </c>
      <c r="G123" t="b">
        <v>0</v>
      </c>
    </row>
    <row r="124" spans="1:7" x14ac:dyDescent="0.25">
      <c r="A124" s="2" t="s">
        <v>130</v>
      </c>
      <c r="B124" s="2" t="s">
        <v>131</v>
      </c>
      <c r="C124" s="2" t="s">
        <v>147</v>
      </c>
      <c r="D124" s="7">
        <v>46614</v>
      </c>
      <c r="E124" s="2" t="s">
        <v>143</v>
      </c>
      <c r="F124" s="2" t="s">
        <v>49</v>
      </c>
      <c r="G124" t="b">
        <v>0</v>
      </c>
    </row>
    <row r="125" spans="1:7" x14ac:dyDescent="0.25">
      <c r="A125" s="2" t="s">
        <v>130</v>
      </c>
      <c r="B125" s="2" t="s">
        <v>131</v>
      </c>
      <c r="C125" s="2" t="s">
        <v>147</v>
      </c>
      <c r="D125" s="7">
        <v>46692</v>
      </c>
      <c r="E125" s="2" t="s">
        <v>144</v>
      </c>
      <c r="F125" s="2" t="s">
        <v>53</v>
      </c>
      <c r="G125" t="b">
        <v>0</v>
      </c>
    </row>
    <row r="126" spans="1:7" x14ac:dyDescent="0.25">
      <c r="A126" s="2" t="s">
        <v>130</v>
      </c>
      <c r="B126" s="2" t="s">
        <v>131</v>
      </c>
      <c r="C126" s="2" t="s">
        <v>147</v>
      </c>
      <c r="D126" s="7">
        <v>46709</v>
      </c>
      <c r="E126" s="2" t="s">
        <v>190</v>
      </c>
      <c r="F126" s="2" t="s">
        <v>145</v>
      </c>
      <c r="G126" t="b">
        <v>0</v>
      </c>
    </row>
    <row r="127" spans="1:7" x14ac:dyDescent="0.25">
      <c r="A127" s="2" t="s">
        <v>130</v>
      </c>
      <c r="B127" s="2" t="s">
        <v>131</v>
      </c>
      <c r="C127" s="2" t="s">
        <v>147</v>
      </c>
      <c r="D127" s="7">
        <v>46746</v>
      </c>
      <c r="E127" s="2" t="s">
        <v>184</v>
      </c>
      <c r="F127" s="2" t="s">
        <v>12</v>
      </c>
      <c r="G127" t="b">
        <v>0</v>
      </c>
    </row>
    <row r="128" spans="1:7" x14ac:dyDescent="0.25">
      <c r="A128" s="2" t="s">
        <v>130</v>
      </c>
      <c r="B128" s="2" t="s">
        <v>131</v>
      </c>
      <c r="C128" s="2" t="s">
        <v>147</v>
      </c>
      <c r="D128" s="7">
        <v>46747</v>
      </c>
      <c r="E128" s="2" t="s">
        <v>146</v>
      </c>
      <c r="F128" s="2" t="s">
        <v>58</v>
      </c>
      <c r="G128" t="b">
        <v>0</v>
      </c>
    </row>
    <row r="129" spans="1:7" x14ac:dyDescent="0.25">
      <c r="A129" s="2" t="s">
        <v>130</v>
      </c>
      <c r="B129" s="2" t="s">
        <v>131</v>
      </c>
      <c r="C129" s="2" t="s">
        <v>147</v>
      </c>
      <c r="D129" s="7">
        <v>46753</v>
      </c>
      <c r="E129" s="2" t="s">
        <v>187</v>
      </c>
      <c r="F129" s="2" t="s">
        <v>2</v>
      </c>
      <c r="G129" t="b">
        <v>0</v>
      </c>
    </row>
    <row r="130" spans="1:7" x14ac:dyDescent="0.25">
      <c r="A130" s="2" t="s">
        <v>130</v>
      </c>
      <c r="B130" s="2" t="s">
        <v>131</v>
      </c>
      <c r="C130" s="2" t="s">
        <v>147</v>
      </c>
      <c r="D130" s="7">
        <v>46758</v>
      </c>
      <c r="E130" s="2" t="s">
        <v>132</v>
      </c>
      <c r="F130" s="2" t="s">
        <v>38</v>
      </c>
      <c r="G130" t="b">
        <v>0</v>
      </c>
    </row>
    <row r="131" spans="1:7" x14ac:dyDescent="0.25">
      <c r="A131" s="2" t="s">
        <v>130</v>
      </c>
      <c r="B131" s="2" t="s">
        <v>131</v>
      </c>
      <c r="C131" s="2" t="s">
        <v>147</v>
      </c>
      <c r="D131" s="7">
        <v>46859</v>
      </c>
      <c r="E131" s="2" t="s">
        <v>133</v>
      </c>
      <c r="F131" s="2" t="s">
        <v>134</v>
      </c>
      <c r="G131" t="b">
        <v>0</v>
      </c>
    </row>
    <row r="132" spans="1:7" x14ac:dyDescent="0.25">
      <c r="A132" s="2" t="s">
        <v>130</v>
      </c>
      <c r="B132" s="2" t="s">
        <v>131</v>
      </c>
      <c r="C132" s="2" t="s">
        <v>147</v>
      </c>
      <c r="D132" s="7">
        <v>46860</v>
      </c>
      <c r="E132" s="2" t="s">
        <v>135</v>
      </c>
      <c r="F132" s="2" t="s">
        <v>40</v>
      </c>
      <c r="G132" t="b">
        <v>0</v>
      </c>
    </row>
    <row r="133" spans="1:7" x14ac:dyDescent="0.25">
      <c r="A133" s="2" t="s">
        <v>130</v>
      </c>
      <c r="B133" s="2" t="s">
        <v>131</v>
      </c>
      <c r="C133" s="2" t="s">
        <v>147</v>
      </c>
      <c r="D133" s="7">
        <v>46874</v>
      </c>
      <c r="E133" s="2" t="s">
        <v>138</v>
      </c>
      <c r="F133" s="2" t="s">
        <v>8</v>
      </c>
      <c r="G133" t="b">
        <v>0</v>
      </c>
    </row>
    <row r="134" spans="1:7" x14ac:dyDescent="0.25">
      <c r="A134" s="2" t="s">
        <v>130</v>
      </c>
      <c r="B134" s="2" t="s">
        <v>131</v>
      </c>
      <c r="C134" s="2" t="s">
        <v>147</v>
      </c>
      <c r="D134" s="7">
        <v>46903</v>
      </c>
      <c r="E134" s="2" t="s">
        <v>188</v>
      </c>
      <c r="F134" s="2" t="s">
        <v>140</v>
      </c>
      <c r="G134" t="b">
        <v>0</v>
      </c>
    </row>
    <row r="135" spans="1:7" x14ac:dyDescent="0.25">
      <c r="A135" s="2" t="s">
        <v>130</v>
      </c>
      <c r="B135" s="2" t="s">
        <v>131</v>
      </c>
      <c r="C135" s="2" t="s">
        <v>147</v>
      </c>
      <c r="D135" s="7">
        <v>46919</v>
      </c>
      <c r="E135" s="2" t="s">
        <v>139</v>
      </c>
      <c r="F135" s="2" t="s">
        <v>47</v>
      </c>
      <c r="G135" t="b">
        <v>0</v>
      </c>
    </row>
    <row r="136" spans="1:7" x14ac:dyDescent="0.25">
      <c r="A136" s="2" t="s">
        <v>130</v>
      </c>
      <c r="B136" s="2" t="s">
        <v>131</v>
      </c>
      <c r="C136" s="2" t="s">
        <v>147</v>
      </c>
      <c r="D136" s="7">
        <v>46926</v>
      </c>
      <c r="E136" s="2" t="s">
        <v>189</v>
      </c>
      <c r="F136" s="2" t="s">
        <v>141</v>
      </c>
      <c r="G136" t="b">
        <v>0</v>
      </c>
    </row>
    <row r="137" spans="1:7" x14ac:dyDescent="0.25">
      <c r="A137" s="2" t="s">
        <v>130</v>
      </c>
      <c r="B137" s="2" t="s">
        <v>131</v>
      </c>
      <c r="C137" s="2" t="s">
        <v>147</v>
      </c>
      <c r="D137" s="7">
        <v>46970</v>
      </c>
      <c r="E137" s="2" t="s">
        <v>142</v>
      </c>
      <c r="F137" s="2" t="s">
        <v>84</v>
      </c>
      <c r="G137" t="b">
        <v>0</v>
      </c>
    </row>
    <row r="138" spans="1:7" x14ac:dyDescent="0.25">
      <c r="A138" s="2" t="s">
        <v>130</v>
      </c>
      <c r="B138" s="2" t="s">
        <v>131</v>
      </c>
      <c r="C138" s="2" t="s">
        <v>147</v>
      </c>
      <c r="D138" s="7">
        <v>46980</v>
      </c>
      <c r="E138" s="2" t="s">
        <v>143</v>
      </c>
      <c r="F138" s="2" t="s">
        <v>49</v>
      </c>
      <c r="G138" t="b">
        <v>0</v>
      </c>
    </row>
    <row r="139" spans="1:7" x14ac:dyDescent="0.25">
      <c r="A139" s="2" t="s">
        <v>130</v>
      </c>
      <c r="B139" s="2" t="s">
        <v>131</v>
      </c>
      <c r="C139" s="2" t="s">
        <v>147</v>
      </c>
      <c r="D139" s="7">
        <v>47058</v>
      </c>
      <c r="E139" s="2" t="s">
        <v>144</v>
      </c>
      <c r="F139" s="2" t="s">
        <v>53</v>
      </c>
      <c r="G139" t="b">
        <v>0</v>
      </c>
    </row>
    <row r="140" spans="1:7" x14ac:dyDescent="0.25">
      <c r="A140" s="2" t="s">
        <v>130</v>
      </c>
      <c r="B140" s="2" t="s">
        <v>131</v>
      </c>
      <c r="C140" s="2" t="s">
        <v>147</v>
      </c>
      <c r="D140" s="7">
        <v>47075</v>
      </c>
      <c r="E140" s="2" t="s">
        <v>190</v>
      </c>
      <c r="F140" s="2" t="s">
        <v>145</v>
      </c>
      <c r="G140" t="b">
        <v>0</v>
      </c>
    </row>
    <row r="141" spans="1:7" x14ac:dyDescent="0.25">
      <c r="A141" s="2" t="s">
        <v>130</v>
      </c>
      <c r="B141" s="2" t="s">
        <v>131</v>
      </c>
      <c r="C141" s="2" t="s">
        <v>147</v>
      </c>
      <c r="D141" s="7">
        <v>47112</v>
      </c>
      <c r="E141" s="2" t="s">
        <v>184</v>
      </c>
      <c r="F141" s="2" t="s">
        <v>12</v>
      </c>
      <c r="G141" t="b">
        <v>0</v>
      </c>
    </row>
    <row r="142" spans="1:7" x14ac:dyDescent="0.25">
      <c r="A142" s="2" t="s">
        <v>130</v>
      </c>
      <c r="B142" s="2" t="s">
        <v>131</v>
      </c>
      <c r="C142" s="2" t="s">
        <v>147</v>
      </c>
      <c r="D142" s="7">
        <v>47113</v>
      </c>
      <c r="E142" s="2" t="s">
        <v>146</v>
      </c>
      <c r="F142" s="2" t="s">
        <v>58</v>
      </c>
      <c r="G142" t="b">
        <v>0</v>
      </c>
    </row>
    <row r="143" spans="1:7" x14ac:dyDescent="0.25">
      <c r="A143" s="2" t="s">
        <v>94</v>
      </c>
      <c r="B143" s="2" t="s">
        <v>93</v>
      </c>
      <c r="C143" s="2" t="s">
        <v>92</v>
      </c>
      <c r="D143" s="7">
        <v>45292</v>
      </c>
      <c r="E143" s="2" t="s">
        <v>85</v>
      </c>
      <c r="F143" s="2" t="s">
        <v>2</v>
      </c>
      <c r="G143" t="b">
        <v>0</v>
      </c>
    </row>
    <row r="144" spans="1:7" x14ac:dyDescent="0.25">
      <c r="A144" s="2" t="s">
        <v>94</v>
      </c>
      <c r="B144" s="2" t="s">
        <v>93</v>
      </c>
      <c r="C144" s="2" t="s">
        <v>92</v>
      </c>
      <c r="D144" s="7">
        <v>45383</v>
      </c>
      <c r="E144" s="2" t="s">
        <v>90</v>
      </c>
      <c r="F144" s="2" t="s">
        <v>40</v>
      </c>
      <c r="G144" t="b">
        <v>0</v>
      </c>
    </row>
    <row r="145" spans="1:7" x14ac:dyDescent="0.25">
      <c r="A145" s="2" t="s">
        <v>94</v>
      </c>
      <c r="B145" s="2" t="s">
        <v>93</v>
      </c>
      <c r="C145" s="2" t="s">
        <v>92</v>
      </c>
      <c r="D145" s="7">
        <v>45413</v>
      </c>
      <c r="E145" s="2" t="s">
        <v>191</v>
      </c>
      <c r="F145" s="2" t="s">
        <v>8</v>
      </c>
      <c r="G145" t="b">
        <v>0</v>
      </c>
    </row>
    <row r="146" spans="1:7" x14ac:dyDescent="0.25">
      <c r="A146" s="2" t="s">
        <v>94</v>
      </c>
      <c r="B146" s="2" t="s">
        <v>93</v>
      </c>
      <c r="C146" s="2" t="s">
        <v>92</v>
      </c>
      <c r="D146" s="7">
        <v>45420</v>
      </c>
      <c r="E146" s="2" t="s">
        <v>86</v>
      </c>
      <c r="F146" s="2" t="s">
        <v>84</v>
      </c>
      <c r="G146" t="b">
        <v>0</v>
      </c>
    </row>
    <row r="147" spans="1:7" x14ac:dyDescent="0.25">
      <c r="A147" s="2" t="s">
        <v>94</v>
      </c>
      <c r="B147" s="2" t="s">
        <v>93</v>
      </c>
      <c r="C147" s="2" t="s">
        <v>92</v>
      </c>
      <c r="D147" s="7">
        <v>45421</v>
      </c>
      <c r="E147" s="2" t="s">
        <v>43</v>
      </c>
      <c r="F147" s="2" t="s">
        <v>43</v>
      </c>
      <c r="G147" t="b">
        <v>0</v>
      </c>
    </row>
    <row r="148" spans="1:7" x14ac:dyDescent="0.25">
      <c r="A148" s="2" t="s">
        <v>94</v>
      </c>
      <c r="B148" s="2" t="s">
        <v>93</v>
      </c>
      <c r="C148" s="2" t="s">
        <v>92</v>
      </c>
      <c r="D148" s="7">
        <v>45432</v>
      </c>
      <c r="E148" s="2" t="s">
        <v>91</v>
      </c>
      <c r="F148" s="2" t="s">
        <v>45</v>
      </c>
      <c r="G148" t="b">
        <v>0</v>
      </c>
    </row>
    <row r="149" spans="1:7" x14ac:dyDescent="0.25">
      <c r="A149" s="2" t="s">
        <v>94</v>
      </c>
      <c r="B149" s="2" t="s">
        <v>93</v>
      </c>
      <c r="C149" s="2" t="s">
        <v>92</v>
      </c>
      <c r="D149" s="7">
        <v>45487</v>
      </c>
      <c r="E149" s="2" t="s">
        <v>192</v>
      </c>
      <c r="F149" s="2" t="s">
        <v>83</v>
      </c>
      <c r="G149" t="b">
        <v>0</v>
      </c>
    </row>
    <row r="150" spans="1:7" x14ac:dyDescent="0.25">
      <c r="A150" s="2" t="s">
        <v>94</v>
      </c>
      <c r="B150" s="2" t="s">
        <v>93</v>
      </c>
      <c r="C150" s="2" t="s">
        <v>92</v>
      </c>
      <c r="D150" s="7">
        <v>45519</v>
      </c>
      <c r="E150" s="2" t="s">
        <v>87</v>
      </c>
      <c r="F150" s="2" t="s">
        <v>49</v>
      </c>
      <c r="G150" t="b">
        <v>0</v>
      </c>
    </row>
    <row r="151" spans="1:7" x14ac:dyDescent="0.25">
      <c r="A151" s="2" t="s">
        <v>94</v>
      </c>
      <c r="B151" s="2" t="s">
        <v>93</v>
      </c>
      <c r="C151" s="2" t="s">
        <v>92</v>
      </c>
      <c r="D151" s="7">
        <v>45597</v>
      </c>
      <c r="E151" s="2" t="s">
        <v>88</v>
      </c>
      <c r="F151" s="2" t="s">
        <v>53</v>
      </c>
      <c r="G151" t="b">
        <v>0</v>
      </c>
    </row>
    <row r="152" spans="1:7" x14ac:dyDescent="0.25">
      <c r="A152" s="2" t="s">
        <v>94</v>
      </c>
      <c r="B152" s="2" t="s">
        <v>93</v>
      </c>
      <c r="C152" s="2" t="s">
        <v>92</v>
      </c>
      <c r="D152" s="7">
        <v>45607</v>
      </c>
      <c r="E152" s="2" t="s">
        <v>89</v>
      </c>
      <c r="F152" s="2" t="s">
        <v>82</v>
      </c>
      <c r="G152" t="b">
        <v>0</v>
      </c>
    </row>
    <row r="153" spans="1:7" x14ac:dyDescent="0.25">
      <c r="A153" s="2" t="s">
        <v>94</v>
      </c>
      <c r="B153" s="2" t="s">
        <v>93</v>
      </c>
      <c r="C153" s="2" t="s">
        <v>92</v>
      </c>
      <c r="D153" s="7">
        <v>45651</v>
      </c>
      <c r="E153" s="2" t="s">
        <v>193</v>
      </c>
      <c r="F153" s="2" t="s">
        <v>12</v>
      </c>
      <c r="G153" t="b">
        <v>0</v>
      </c>
    </row>
    <row r="154" spans="1:7" x14ac:dyDescent="0.25">
      <c r="A154" s="2" t="s">
        <v>94</v>
      </c>
      <c r="B154" s="2" t="s">
        <v>93</v>
      </c>
      <c r="C154" s="2" t="s">
        <v>92</v>
      </c>
      <c r="D154" s="7">
        <v>45658</v>
      </c>
      <c r="E154" s="2" t="s">
        <v>85</v>
      </c>
      <c r="F154" s="2" t="s">
        <v>2</v>
      </c>
      <c r="G154" t="b">
        <v>0</v>
      </c>
    </row>
    <row r="155" spans="1:7" x14ac:dyDescent="0.25">
      <c r="A155" s="2" t="s">
        <v>94</v>
      </c>
      <c r="B155" s="2" t="s">
        <v>93</v>
      </c>
      <c r="C155" s="2" t="s">
        <v>92</v>
      </c>
      <c r="D155" s="7">
        <v>45768</v>
      </c>
      <c r="E155" s="2" t="s">
        <v>90</v>
      </c>
      <c r="F155" s="2" t="s">
        <v>40</v>
      </c>
      <c r="G155" t="b">
        <v>0</v>
      </c>
    </row>
    <row r="156" spans="1:7" x14ac:dyDescent="0.25">
      <c r="A156" s="2" t="s">
        <v>94</v>
      </c>
      <c r="B156" s="2" t="s">
        <v>93</v>
      </c>
      <c r="C156" s="2" t="s">
        <v>92</v>
      </c>
      <c r="D156" s="7">
        <v>45778</v>
      </c>
      <c r="E156" s="2" t="s">
        <v>191</v>
      </c>
      <c r="F156" s="2" t="s">
        <v>8</v>
      </c>
      <c r="G156" t="b">
        <v>0</v>
      </c>
    </row>
    <row r="157" spans="1:7" x14ac:dyDescent="0.25">
      <c r="A157" s="2" t="s">
        <v>94</v>
      </c>
      <c r="B157" s="2" t="s">
        <v>93</v>
      </c>
      <c r="C157" s="2" t="s">
        <v>92</v>
      </c>
      <c r="D157" s="7">
        <v>45785</v>
      </c>
      <c r="E157" s="2" t="s">
        <v>86</v>
      </c>
      <c r="F157" s="2" t="s">
        <v>84</v>
      </c>
      <c r="G157" t="b">
        <v>0</v>
      </c>
    </row>
    <row r="158" spans="1:7" x14ac:dyDescent="0.25">
      <c r="A158" s="2" t="s">
        <v>94</v>
      </c>
      <c r="B158" s="2" t="s">
        <v>93</v>
      </c>
      <c r="C158" s="2" t="s">
        <v>92</v>
      </c>
      <c r="D158" s="7">
        <v>45806</v>
      </c>
      <c r="E158" s="2" t="s">
        <v>43</v>
      </c>
      <c r="F158" s="2" t="s">
        <v>43</v>
      </c>
      <c r="G158" t="b">
        <v>0</v>
      </c>
    </row>
    <row r="159" spans="1:7" x14ac:dyDescent="0.25">
      <c r="A159" s="2" t="s">
        <v>94</v>
      </c>
      <c r="B159" s="2" t="s">
        <v>93</v>
      </c>
      <c r="C159" s="2" t="s">
        <v>92</v>
      </c>
      <c r="D159" s="7">
        <v>45817</v>
      </c>
      <c r="E159" s="2" t="s">
        <v>91</v>
      </c>
      <c r="F159" s="2" t="s">
        <v>45</v>
      </c>
      <c r="G159" t="b">
        <v>0</v>
      </c>
    </row>
    <row r="160" spans="1:7" x14ac:dyDescent="0.25">
      <c r="A160" s="2" t="s">
        <v>94</v>
      </c>
      <c r="B160" s="2" t="s">
        <v>93</v>
      </c>
      <c r="C160" s="2" t="s">
        <v>92</v>
      </c>
      <c r="D160" s="7">
        <v>45852</v>
      </c>
      <c r="E160" s="2" t="s">
        <v>192</v>
      </c>
      <c r="F160" s="2" t="s">
        <v>83</v>
      </c>
      <c r="G160" t="b">
        <v>0</v>
      </c>
    </row>
    <row r="161" spans="1:7" x14ac:dyDescent="0.25">
      <c r="A161" s="2" t="s">
        <v>94</v>
      </c>
      <c r="B161" s="2" t="s">
        <v>93</v>
      </c>
      <c r="C161" s="2" t="s">
        <v>92</v>
      </c>
      <c r="D161" s="7">
        <v>45884</v>
      </c>
      <c r="E161" s="2" t="s">
        <v>87</v>
      </c>
      <c r="F161" s="2" t="s">
        <v>49</v>
      </c>
      <c r="G161" t="b">
        <v>0</v>
      </c>
    </row>
    <row r="162" spans="1:7" x14ac:dyDescent="0.25">
      <c r="A162" s="2" t="s">
        <v>94</v>
      </c>
      <c r="B162" s="2" t="s">
        <v>93</v>
      </c>
      <c r="C162" s="2" t="s">
        <v>92</v>
      </c>
      <c r="D162" s="7">
        <v>45962</v>
      </c>
      <c r="E162" s="2" t="s">
        <v>88</v>
      </c>
      <c r="F162" s="2" t="s">
        <v>53</v>
      </c>
      <c r="G162" t="b">
        <v>0</v>
      </c>
    </row>
    <row r="163" spans="1:7" x14ac:dyDescent="0.25">
      <c r="A163" s="2" t="s">
        <v>94</v>
      </c>
      <c r="B163" s="2" t="s">
        <v>93</v>
      </c>
      <c r="C163" s="2" t="s">
        <v>92</v>
      </c>
      <c r="D163" s="7">
        <v>45972</v>
      </c>
      <c r="E163" s="2" t="s">
        <v>89</v>
      </c>
      <c r="F163" s="2" t="s">
        <v>82</v>
      </c>
      <c r="G163" t="b">
        <v>0</v>
      </c>
    </row>
    <row r="164" spans="1:7" x14ac:dyDescent="0.25">
      <c r="A164" s="2" t="s">
        <v>94</v>
      </c>
      <c r="B164" s="2" t="s">
        <v>93</v>
      </c>
      <c r="C164" s="2" t="s">
        <v>92</v>
      </c>
      <c r="D164" s="7">
        <v>46016</v>
      </c>
      <c r="E164" s="2" t="s">
        <v>193</v>
      </c>
      <c r="F164" s="2" t="s">
        <v>12</v>
      </c>
      <c r="G164" t="b">
        <v>0</v>
      </c>
    </row>
    <row r="165" spans="1:7" x14ac:dyDescent="0.25">
      <c r="A165" s="2" t="s">
        <v>94</v>
      </c>
      <c r="B165" s="2" t="s">
        <v>93</v>
      </c>
      <c r="C165" s="2" t="s">
        <v>92</v>
      </c>
      <c r="D165" s="7">
        <v>46023</v>
      </c>
      <c r="E165" s="2" t="s">
        <v>85</v>
      </c>
      <c r="F165" s="2" t="s">
        <v>2</v>
      </c>
      <c r="G165" t="b">
        <v>0</v>
      </c>
    </row>
    <row r="166" spans="1:7" x14ac:dyDescent="0.25">
      <c r="A166" s="2" t="s">
        <v>94</v>
      </c>
      <c r="B166" s="2" t="s">
        <v>93</v>
      </c>
      <c r="C166" s="2" t="s">
        <v>92</v>
      </c>
      <c r="D166" s="7">
        <v>46118</v>
      </c>
      <c r="E166" s="2" t="s">
        <v>90</v>
      </c>
      <c r="F166" s="2" t="s">
        <v>40</v>
      </c>
      <c r="G166" t="b">
        <v>0</v>
      </c>
    </row>
    <row r="167" spans="1:7" x14ac:dyDescent="0.25">
      <c r="A167" s="2" t="s">
        <v>94</v>
      </c>
      <c r="B167" s="2" t="s">
        <v>93</v>
      </c>
      <c r="C167" s="2" t="s">
        <v>92</v>
      </c>
      <c r="D167" s="7">
        <v>46143</v>
      </c>
      <c r="E167" s="2" t="s">
        <v>191</v>
      </c>
      <c r="F167" s="2" t="s">
        <v>8</v>
      </c>
      <c r="G167" t="b">
        <v>0</v>
      </c>
    </row>
    <row r="168" spans="1:7" x14ac:dyDescent="0.25">
      <c r="A168" s="2" t="s">
        <v>94</v>
      </c>
      <c r="B168" s="2" t="s">
        <v>93</v>
      </c>
      <c r="C168" s="2" t="s">
        <v>92</v>
      </c>
      <c r="D168" s="7">
        <v>46150</v>
      </c>
      <c r="E168" s="2" t="s">
        <v>86</v>
      </c>
      <c r="F168" s="2" t="s">
        <v>84</v>
      </c>
      <c r="G168" t="b">
        <v>0</v>
      </c>
    </row>
    <row r="169" spans="1:7" x14ac:dyDescent="0.25">
      <c r="A169" s="2" t="s">
        <v>94</v>
      </c>
      <c r="B169" s="2" t="s">
        <v>93</v>
      </c>
      <c r="C169" s="2" t="s">
        <v>92</v>
      </c>
      <c r="D169" s="7">
        <v>46156</v>
      </c>
      <c r="E169" s="2" t="s">
        <v>43</v>
      </c>
      <c r="F169" s="2" t="s">
        <v>43</v>
      </c>
      <c r="G169" t="b">
        <v>0</v>
      </c>
    </row>
    <row r="170" spans="1:7" x14ac:dyDescent="0.25">
      <c r="A170" s="2" t="s">
        <v>94</v>
      </c>
      <c r="B170" s="2" t="s">
        <v>93</v>
      </c>
      <c r="C170" s="2" t="s">
        <v>92</v>
      </c>
      <c r="D170" s="7">
        <v>46167</v>
      </c>
      <c r="E170" s="2" t="s">
        <v>91</v>
      </c>
      <c r="F170" s="2" t="s">
        <v>45</v>
      </c>
      <c r="G170" t="b">
        <v>0</v>
      </c>
    </row>
    <row r="171" spans="1:7" x14ac:dyDescent="0.25">
      <c r="A171" s="2" t="s">
        <v>94</v>
      </c>
      <c r="B171" s="2" t="s">
        <v>93</v>
      </c>
      <c r="C171" s="2" t="s">
        <v>92</v>
      </c>
      <c r="D171" s="7">
        <v>46217</v>
      </c>
      <c r="E171" s="2" t="s">
        <v>192</v>
      </c>
      <c r="F171" s="2" t="s">
        <v>83</v>
      </c>
      <c r="G171" t="b">
        <v>0</v>
      </c>
    </row>
    <row r="172" spans="1:7" x14ac:dyDescent="0.25">
      <c r="A172" s="2" t="s">
        <v>94</v>
      </c>
      <c r="B172" s="2" t="s">
        <v>93</v>
      </c>
      <c r="C172" s="2" t="s">
        <v>92</v>
      </c>
      <c r="D172" s="7">
        <v>46249</v>
      </c>
      <c r="E172" s="2" t="s">
        <v>87</v>
      </c>
      <c r="F172" s="2" t="s">
        <v>49</v>
      </c>
      <c r="G172" t="b">
        <v>0</v>
      </c>
    </row>
    <row r="173" spans="1:7" x14ac:dyDescent="0.25">
      <c r="A173" s="2" t="s">
        <v>94</v>
      </c>
      <c r="B173" s="2" t="s">
        <v>93</v>
      </c>
      <c r="C173" s="2" t="s">
        <v>92</v>
      </c>
      <c r="D173" s="7">
        <v>46327</v>
      </c>
      <c r="E173" s="2" t="s">
        <v>88</v>
      </c>
      <c r="F173" s="2" t="s">
        <v>53</v>
      </c>
      <c r="G173" t="b">
        <v>0</v>
      </c>
    </row>
    <row r="174" spans="1:7" x14ac:dyDescent="0.25">
      <c r="A174" s="2" t="s">
        <v>94</v>
      </c>
      <c r="B174" s="2" t="s">
        <v>93</v>
      </c>
      <c r="C174" s="2" t="s">
        <v>92</v>
      </c>
      <c r="D174" s="7">
        <v>46337</v>
      </c>
      <c r="E174" s="2" t="s">
        <v>89</v>
      </c>
      <c r="F174" s="2" t="s">
        <v>82</v>
      </c>
      <c r="G174" t="b">
        <v>0</v>
      </c>
    </row>
    <row r="175" spans="1:7" x14ac:dyDescent="0.25">
      <c r="A175" s="2" t="s">
        <v>94</v>
      </c>
      <c r="B175" s="2" t="s">
        <v>93</v>
      </c>
      <c r="C175" s="2" t="s">
        <v>92</v>
      </c>
      <c r="D175" s="7">
        <v>46381</v>
      </c>
      <c r="E175" s="2" t="s">
        <v>193</v>
      </c>
      <c r="F175" s="2" t="s">
        <v>12</v>
      </c>
      <c r="G175" t="b">
        <v>0</v>
      </c>
    </row>
    <row r="176" spans="1:7" x14ac:dyDescent="0.25">
      <c r="A176" s="2" t="s">
        <v>94</v>
      </c>
      <c r="B176" s="2" t="s">
        <v>93</v>
      </c>
      <c r="C176" s="2" t="s">
        <v>92</v>
      </c>
      <c r="D176" s="7">
        <v>46388</v>
      </c>
      <c r="E176" s="2" t="s">
        <v>85</v>
      </c>
      <c r="F176" s="2" t="s">
        <v>2</v>
      </c>
      <c r="G176" t="b">
        <v>0</v>
      </c>
    </row>
    <row r="177" spans="1:7" x14ac:dyDescent="0.25">
      <c r="A177" s="2" t="s">
        <v>94</v>
      </c>
      <c r="B177" s="2" t="s">
        <v>93</v>
      </c>
      <c r="C177" s="2" t="s">
        <v>92</v>
      </c>
      <c r="D177" s="7">
        <v>46506</v>
      </c>
      <c r="E177" s="2" t="s">
        <v>90</v>
      </c>
      <c r="F177" s="2" t="s">
        <v>40</v>
      </c>
      <c r="G177" t="b">
        <v>0</v>
      </c>
    </row>
    <row r="178" spans="1:7" x14ac:dyDescent="0.25">
      <c r="A178" s="2" t="s">
        <v>94</v>
      </c>
      <c r="B178" s="2" t="s">
        <v>93</v>
      </c>
      <c r="C178" s="2" t="s">
        <v>92</v>
      </c>
      <c r="D178" s="7">
        <v>46508</v>
      </c>
      <c r="E178" s="2" t="s">
        <v>191</v>
      </c>
      <c r="F178" s="2" t="s">
        <v>8</v>
      </c>
      <c r="G178" t="b">
        <v>0</v>
      </c>
    </row>
    <row r="179" spans="1:7" x14ac:dyDescent="0.25">
      <c r="A179" s="2" t="s">
        <v>94</v>
      </c>
      <c r="B179" s="2" t="s">
        <v>93</v>
      </c>
      <c r="C179" s="2" t="s">
        <v>92</v>
      </c>
      <c r="D179" s="7">
        <v>46515</v>
      </c>
      <c r="E179" s="2" t="s">
        <v>86</v>
      </c>
      <c r="F179" s="2" t="s">
        <v>84</v>
      </c>
      <c r="G179" t="b">
        <v>0</v>
      </c>
    </row>
    <row r="180" spans="1:7" x14ac:dyDescent="0.25">
      <c r="A180" s="2" t="s">
        <v>94</v>
      </c>
      <c r="B180" s="2" t="s">
        <v>93</v>
      </c>
      <c r="C180" s="2" t="s">
        <v>92</v>
      </c>
      <c r="D180" s="7">
        <v>46544</v>
      </c>
      <c r="E180" s="2" t="s">
        <v>43</v>
      </c>
      <c r="F180" s="2" t="s">
        <v>43</v>
      </c>
      <c r="G180" t="b">
        <v>0</v>
      </c>
    </row>
    <row r="181" spans="1:7" x14ac:dyDescent="0.25">
      <c r="A181" s="2" t="s">
        <v>94</v>
      </c>
      <c r="B181" s="2" t="s">
        <v>93</v>
      </c>
      <c r="C181" s="2" t="s">
        <v>92</v>
      </c>
      <c r="D181" s="7">
        <v>46555</v>
      </c>
      <c r="E181" s="2" t="s">
        <v>91</v>
      </c>
      <c r="F181" s="2" t="s">
        <v>45</v>
      </c>
      <c r="G181" t="b">
        <v>0</v>
      </c>
    </row>
    <row r="182" spans="1:7" x14ac:dyDescent="0.25">
      <c r="A182" s="2" t="s">
        <v>94</v>
      </c>
      <c r="B182" s="2" t="s">
        <v>93</v>
      </c>
      <c r="C182" s="2" t="s">
        <v>92</v>
      </c>
      <c r="D182" s="7">
        <v>46582</v>
      </c>
      <c r="E182" s="2" t="s">
        <v>192</v>
      </c>
      <c r="F182" s="2" t="s">
        <v>83</v>
      </c>
      <c r="G182" t="b">
        <v>0</v>
      </c>
    </row>
    <row r="183" spans="1:7" x14ac:dyDescent="0.25">
      <c r="A183" s="2" t="s">
        <v>94</v>
      </c>
      <c r="B183" s="2" t="s">
        <v>93</v>
      </c>
      <c r="C183" s="2" t="s">
        <v>92</v>
      </c>
      <c r="D183" s="7">
        <v>46614</v>
      </c>
      <c r="E183" s="2" t="s">
        <v>87</v>
      </c>
      <c r="F183" s="2" t="s">
        <v>49</v>
      </c>
      <c r="G183" t="b">
        <v>0</v>
      </c>
    </row>
    <row r="184" spans="1:7" x14ac:dyDescent="0.25">
      <c r="A184" s="2" t="s">
        <v>94</v>
      </c>
      <c r="B184" s="2" t="s">
        <v>93</v>
      </c>
      <c r="C184" s="2" t="s">
        <v>92</v>
      </c>
      <c r="D184" s="7">
        <v>46692</v>
      </c>
      <c r="E184" s="2" t="s">
        <v>88</v>
      </c>
      <c r="F184" s="2" t="s">
        <v>53</v>
      </c>
      <c r="G184" t="b">
        <v>0</v>
      </c>
    </row>
    <row r="185" spans="1:7" x14ac:dyDescent="0.25">
      <c r="A185" s="2" t="s">
        <v>94</v>
      </c>
      <c r="B185" s="2" t="s">
        <v>93</v>
      </c>
      <c r="C185" s="2" t="s">
        <v>92</v>
      </c>
      <c r="D185" s="7">
        <v>46702</v>
      </c>
      <c r="E185" s="2" t="s">
        <v>89</v>
      </c>
      <c r="F185" s="2" t="s">
        <v>82</v>
      </c>
      <c r="G185" t="b">
        <v>0</v>
      </c>
    </row>
    <row r="186" spans="1:7" x14ac:dyDescent="0.25">
      <c r="A186" s="2" t="s">
        <v>94</v>
      </c>
      <c r="B186" s="2" t="s">
        <v>93</v>
      </c>
      <c r="C186" s="2" t="s">
        <v>92</v>
      </c>
      <c r="D186" s="7">
        <v>46746</v>
      </c>
      <c r="E186" s="2" t="s">
        <v>193</v>
      </c>
      <c r="F186" s="2" t="s">
        <v>12</v>
      </c>
      <c r="G186" t="b">
        <v>0</v>
      </c>
    </row>
    <row r="187" spans="1:7" x14ac:dyDescent="0.25">
      <c r="A187" s="2" t="s">
        <v>94</v>
      </c>
      <c r="B187" s="2" t="s">
        <v>93</v>
      </c>
      <c r="C187" s="2" t="s">
        <v>92</v>
      </c>
      <c r="D187" s="7">
        <v>46753</v>
      </c>
      <c r="E187" s="2" t="s">
        <v>85</v>
      </c>
      <c r="F187" s="2" t="s">
        <v>2</v>
      </c>
      <c r="G187" t="b">
        <v>0</v>
      </c>
    </row>
    <row r="188" spans="1:7" x14ac:dyDescent="0.25">
      <c r="A188" s="2" t="s">
        <v>94</v>
      </c>
      <c r="B188" s="2" t="s">
        <v>93</v>
      </c>
      <c r="C188" s="2" t="s">
        <v>92</v>
      </c>
      <c r="D188" s="7">
        <v>46860</v>
      </c>
      <c r="E188" s="2" t="s">
        <v>90</v>
      </c>
      <c r="F188" s="2" t="s">
        <v>40</v>
      </c>
      <c r="G188" t="b">
        <v>0</v>
      </c>
    </row>
    <row r="189" spans="1:7" x14ac:dyDescent="0.25">
      <c r="A189" s="2" t="s">
        <v>94</v>
      </c>
      <c r="B189" s="2" t="s">
        <v>93</v>
      </c>
      <c r="C189" s="2" t="s">
        <v>92</v>
      </c>
      <c r="D189" s="7">
        <v>46874</v>
      </c>
      <c r="E189" s="2" t="s">
        <v>191</v>
      </c>
      <c r="F189" s="2" t="s">
        <v>8</v>
      </c>
      <c r="G189" t="b">
        <v>0</v>
      </c>
    </row>
    <row r="190" spans="1:7" x14ac:dyDescent="0.25">
      <c r="A190" s="2" t="s">
        <v>94</v>
      </c>
      <c r="B190" s="2" t="s">
        <v>93</v>
      </c>
      <c r="C190" s="2" t="s">
        <v>92</v>
      </c>
      <c r="D190" s="7">
        <v>46881</v>
      </c>
      <c r="E190" s="2" t="s">
        <v>86</v>
      </c>
      <c r="F190" s="2" t="s">
        <v>84</v>
      </c>
      <c r="G190" t="b">
        <v>0</v>
      </c>
    </row>
    <row r="191" spans="1:7" x14ac:dyDescent="0.25">
      <c r="A191" s="2" t="s">
        <v>94</v>
      </c>
      <c r="B191" s="2" t="s">
        <v>93</v>
      </c>
      <c r="C191" s="2" t="s">
        <v>92</v>
      </c>
      <c r="D191" s="7">
        <v>46898</v>
      </c>
      <c r="E191" s="2" t="s">
        <v>43</v>
      </c>
      <c r="F191" s="2" t="s">
        <v>43</v>
      </c>
      <c r="G191" t="b">
        <v>0</v>
      </c>
    </row>
    <row r="192" spans="1:7" x14ac:dyDescent="0.25">
      <c r="A192" s="2" t="s">
        <v>94</v>
      </c>
      <c r="B192" s="2" t="s">
        <v>93</v>
      </c>
      <c r="C192" s="2" t="s">
        <v>92</v>
      </c>
      <c r="D192" s="7">
        <v>46909</v>
      </c>
      <c r="E192" s="2" t="s">
        <v>91</v>
      </c>
      <c r="F192" s="2" t="s">
        <v>45</v>
      </c>
      <c r="G192" t="b">
        <v>0</v>
      </c>
    </row>
    <row r="193" spans="1:7" x14ac:dyDescent="0.25">
      <c r="A193" s="2" t="s">
        <v>94</v>
      </c>
      <c r="B193" s="2" t="s">
        <v>93</v>
      </c>
      <c r="C193" s="2" t="s">
        <v>92</v>
      </c>
      <c r="D193" s="7">
        <v>46948</v>
      </c>
      <c r="E193" s="2" t="s">
        <v>192</v>
      </c>
      <c r="F193" s="2" t="s">
        <v>83</v>
      </c>
      <c r="G193" t="b">
        <v>0</v>
      </c>
    </row>
    <row r="194" spans="1:7" x14ac:dyDescent="0.25">
      <c r="A194" s="2" t="s">
        <v>94</v>
      </c>
      <c r="B194" s="2" t="s">
        <v>93</v>
      </c>
      <c r="C194" s="2" t="s">
        <v>92</v>
      </c>
      <c r="D194" s="7">
        <v>46980</v>
      </c>
      <c r="E194" s="2" t="s">
        <v>87</v>
      </c>
      <c r="F194" s="2" t="s">
        <v>49</v>
      </c>
      <c r="G194" t="b">
        <v>0</v>
      </c>
    </row>
    <row r="195" spans="1:7" x14ac:dyDescent="0.25">
      <c r="A195" s="2" t="s">
        <v>94</v>
      </c>
      <c r="B195" s="2" t="s">
        <v>93</v>
      </c>
      <c r="C195" s="2" t="s">
        <v>92</v>
      </c>
      <c r="D195" s="7">
        <v>47058</v>
      </c>
      <c r="E195" s="2" t="s">
        <v>88</v>
      </c>
      <c r="F195" s="2" t="s">
        <v>53</v>
      </c>
      <c r="G195" t="b">
        <v>0</v>
      </c>
    </row>
    <row r="196" spans="1:7" x14ac:dyDescent="0.25">
      <c r="A196" s="2" t="s">
        <v>94</v>
      </c>
      <c r="B196" s="2" t="s">
        <v>93</v>
      </c>
      <c r="C196" s="2" t="s">
        <v>92</v>
      </c>
      <c r="D196" s="7">
        <v>47068</v>
      </c>
      <c r="E196" s="2" t="s">
        <v>89</v>
      </c>
      <c r="F196" s="2" t="s">
        <v>82</v>
      </c>
      <c r="G196" t="b">
        <v>0</v>
      </c>
    </row>
    <row r="197" spans="1:7" x14ac:dyDescent="0.25">
      <c r="A197" s="2" t="s">
        <v>94</v>
      </c>
      <c r="B197" s="2" t="s">
        <v>93</v>
      </c>
      <c r="C197" s="2" t="s">
        <v>92</v>
      </c>
      <c r="D197" s="7">
        <v>47112</v>
      </c>
      <c r="E197" s="2" t="s">
        <v>193</v>
      </c>
      <c r="F197" s="2" t="s">
        <v>12</v>
      </c>
      <c r="G197" t="b">
        <v>0</v>
      </c>
    </row>
    <row r="198" spans="1:7" x14ac:dyDescent="0.25">
      <c r="A198" s="2" t="s">
        <v>67</v>
      </c>
      <c r="B198" s="2" t="s">
        <v>68</v>
      </c>
      <c r="C198" s="2" t="s">
        <v>110</v>
      </c>
      <c r="D198" s="7">
        <v>45292</v>
      </c>
      <c r="E198" s="2" t="s">
        <v>69</v>
      </c>
      <c r="F198" s="2" t="s">
        <v>2</v>
      </c>
      <c r="G198" t="b">
        <v>1</v>
      </c>
    </row>
    <row r="199" spans="1:7" x14ac:dyDescent="0.25">
      <c r="A199" s="2" t="s">
        <v>67</v>
      </c>
      <c r="B199" s="2" t="s">
        <v>68</v>
      </c>
      <c r="C199" s="2" t="s">
        <v>110</v>
      </c>
      <c r="D199" s="7">
        <v>45380</v>
      </c>
      <c r="E199" s="2" t="s">
        <v>59</v>
      </c>
      <c r="F199" s="2" t="s">
        <v>60</v>
      </c>
      <c r="G199" t="b">
        <v>1</v>
      </c>
    </row>
    <row r="200" spans="1:7" x14ac:dyDescent="0.25">
      <c r="A200" s="2" t="s">
        <v>67</v>
      </c>
      <c r="B200" s="2" t="s">
        <v>68</v>
      </c>
      <c r="C200" s="2" t="s">
        <v>110</v>
      </c>
      <c r="D200" s="7">
        <v>45383</v>
      </c>
      <c r="E200" s="2" t="s">
        <v>39</v>
      </c>
      <c r="F200" s="2" t="s">
        <v>40</v>
      </c>
      <c r="G200" t="b">
        <v>1</v>
      </c>
    </row>
    <row r="201" spans="1:7" x14ac:dyDescent="0.25">
      <c r="A201" s="2" t="s">
        <v>67</v>
      </c>
      <c r="B201" s="2" t="s">
        <v>68</v>
      </c>
      <c r="C201" s="2" t="s">
        <v>110</v>
      </c>
      <c r="D201" s="7">
        <v>45413</v>
      </c>
      <c r="E201" s="2" t="s">
        <v>70</v>
      </c>
      <c r="F201" s="2" t="s">
        <v>8</v>
      </c>
      <c r="G201" t="b">
        <v>1</v>
      </c>
    </row>
    <row r="202" spans="1:7" x14ac:dyDescent="0.25">
      <c r="A202" s="2" t="s">
        <v>67</v>
      </c>
      <c r="B202" s="2" t="s">
        <v>68</v>
      </c>
      <c r="C202" s="2" t="s">
        <v>110</v>
      </c>
      <c r="D202" s="7">
        <v>45421</v>
      </c>
      <c r="E202" s="2" t="s">
        <v>42</v>
      </c>
      <c r="F202" s="2" t="s">
        <v>43</v>
      </c>
      <c r="G202" t="b">
        <v>1</v>
      </c>
    </row>
    <row r="203" spans="1:7" x14ac:dyDescent="0.25">
      <c r="A203" s="2" t="s">
        <v>67</v>
      </c>
      <c r="B203" s="2" t="s">
        <v>68</v>
      </c>
      <c r="C203" s="2" t="s">
        <v>110</v>
      </c>
      <c r="D203" s="7">
        <v>45432</v>
      </c>
      <c r="E203" s="2" t="s">
        <v>44</v>
      </c>
      <c r="F203" s="2" t="s">
        <v>45</v>
      </c>
      <c r="G203" t="b">
        <v>1</v>
      </c>
    </row>
    <row r="204" spans="1:7" x14ac:dyDescent="0.25">
      <c r="A204" s="2" t="s">
        <v>67</v>
      </c>
      <c r="B204" s="2" t="s">
        <v>68</v>
      </c>
      <c r="C204" s="2" t="s">
        <v>110</v>
      </c>
      <c r="D204" s="7">
        <v>45568</v>
      </c>
      <c r="E204" s="2" t="s">
        <v>71</v>
      </c>
      <c r="F204" s="2" t="s">
        <v>72</v>
      </c>
      <c r="G204" t="b">
        <v>1</v>
      </c>
    </row>
    <row r="205" spans="1:7" x14ac:dyDescent="0.25">
      <c r="A205" s="2" t="s">
        <v>67</v>
      </c>
      <c r="B205" s="2" t="s">
        <v>68</v>
      </c>
      <c r="C205" s="2" t="s">
        <v>110</v>
      </c>
      <c r="D205" s="7">
        <v>45650</v>
      </c>
      <c r="E205" s="2" t="s">
        <v>61</v>
      </c>
      <c r="F205" s="2" t="s">
        <v>62</v>
      </c>
      <c r="G205" t="b">
        <v>1</v>
      </c>
    </row>
    <row r="206" spans="1:7" x14ac:dyDescent="0.25">
      <c r="A206" s="2" t="s">
        <v>67</v>
      </c>
      <c r="B206" s="2" t="s">
        <v>68</v>
      </c>
      <c r="C206" s="2" t="s">
        <v>110</v>
      </c>
      <c r="D206" s="7">
        <v>45651</v>
      </c>
      <c r="E206" s="2" t="s">
        <v>73</v>
      </c>
      <c r="F206" s="2" t="s">
        <v>12</v>
      </c>
      <c r="G206" t="b">
        <v>1</v>
      </c>
    </row>
    <row r="207" spans="1:7" x14ac:dyDescent="0.25">
      <c r="A207" s="2" t="s">
        <v>67</v>
      </c>
      <c r="B207" s="2" t="s">
        <v>68</v>
      </c>
      <c r="C207" s="2" t="s">
        <v>110</v>
      </c>
      <c r="D207" s="7">
        <v>45652</v>
      </c>
      <c r="E207" s="2" t="s">
        <v>66</v>
      </c>
      <c r="F207" s="2" t="s">
        <v>58</v>
      </c>
      <c r="G207" t="b">
        <v>1</v>
      </c>
    </row>
    <row r="208" spans="1:7" x14ac:dyDescent="0.25">
      <c r="A208" s="2" t="s">
        <v>67</v>
      </c>
      <c r="B208" s="2" t="s">
        <v>68</v>
      </c>
      <c r="C208" s="2" t="s">
        <v>110</v>
      </c>
      <c r="D208" s="7">
        <v>45657</v>
      </c>
      <c r="E208" s="2" t="s">
        <v>63</v>
      </c>
      <c r="F208" s="2" t="s">
        <v>64</v>
      </c>
      <c r="G208" t="b">
        <v>1</v>
      </c>
    </row>
    <row r="209" spans="1:7" x14ac:dyDescent="0.25">
      <c r="A209" s="2" t="s">
        <v>67</v>
      </c>
      <c r="B209" s="2" t="s">
        <v>68</v>
      </c>
      <c r="C209" s="2" t="s">
        <v>110</v>
      </c>
      <c r="D209" s="7">
        <v>45658</v>
      </c>
      <c r="E209" s="2" t="s">
        <v>69</v>
      </c>
      <c r="F209" s="2" t="s">
        <v>2</v>
      </c>
      <c r="G209" t="b">
        <v>1</v>
      </c>
    </row>
    <row r="210" spans="1:7" x14ac:dyDescent="0.25">
      <c r="A210" s="2" t="s">
        <v>67</v>
      </c>
      <c r="B210" s="2" t="s">
        <v>68</v>
      </c>
      <c r="C210" s="2" t="s">
        <v>110</v>
      </c>
      <c r="D210" s="7">
        <v>45765</v>
      </c>
      <c r="E210" s="2" t="s">
        <v>59</v>
      </c>
      <c r="F210" s="2" t="s">
        <v>60</v>
      </c>
      <c r="G210" t="b">
        <v>1</v>
      </c>
    </row>
    <row r="211" spans="1:7" x14ac:dyDescent="0.25">
      <c r="A211" s="2" t="s">
        <v>67</v>
      </c>
      <c r="B211" s="2" t="s">
        <v>68</v>
      </c>
      <c r="C211" s="2" t="s">
        <v>110</v>
      </c>
      <c r="D211" s="7">
        <v>45768</v>
      </c>
      <c r="E211" s="2" t="s">
        <v>39</v>
      </c>
      <c r="F211" s="2" t="s">
        <v>40</v>
      </c>
      <c r="G211" t="b">
        <v>1</v>
      </c>
    </row>
    <row r="212" spans="1:7" x14ac:dyDescent="0.25">
      <c r="A212" s="2" t="s">
        <v>67</v>
      </c>
      <c r="B212" s="2" t="s">
        <v>68</v>
      </c>
      <c r="C212" s="2" t="s">
        <v>110</v>
      </c>
      <c r="D212" s="7">
        <v>45778</v>
      </c>
      <c r="E212" s="2" t="s">
        <v>70</v>
      </c>
      <c r="F212" s="2" t="s">
        <v>8</v>
      </c>
      <c r="G212" t="b">
        <v>1</v>
      </c>
    </row>
    <row r="213" spans="1:7" x14ac:dyDescent="0.25">
      <c r="A213" s="2" t="s">
        <v>67</v>
      </c>
      <c r="B213" s="2" t="s">
        <v>68</v>
      </c>
      <c r="C213" s="2" t="s">
        <v>110</v>
      </c>
      <c r="D213" s="7">
        <v>45806</v>
      </c>
      <c r="E213" s="2" t="s">
        <v>42</v>
      </c>
      <c r="F213" s="2" t="s">
        <v>43</v>
      </c>
      <c r="G213" t="b">
        <v>1</v>
      </c>
    </row>
    <row r="214" spans="1:7" x14ac:dyDescent="0.25">
      <c r="A214" s="2" t="s">
        <v>67</v>
      </c>
      <c r="B214" s="2" t="s">
        <v>68</v>
      </c>
      <c r="C214" s="2" t="s">
        <v>110</v>
      </c>
      <c r="D214" s="7">
        <v>45817</v>
      </c>
      <c r="E214" s="2" t="s">
        <v>44</v>
      </c>
      <c r="F214" s="2" t="s">
        <v>45</v>
      </c>
      <c r="G214" t="b">
        <v>1</v>
      </c>
    </row>
    <row r="215" spans="1:7" x14ac:dyDescent="0.25">
      <c r="A215" s="2" t="s">
        <v>67</v>
      </c>
      <c r="B215" s="2" t="s">
        <v>68</v>
      </c>
      <c r="C215" s="2" t="s">
        <v>110</v>
      </c>
      <c r="D215" s="7">
        <v>45933</v>
      </c>
      <c r="E215" s="2" t="s">
        <v>71</v>
      </c>
      <c r="F215" s="2" t="s">
        <v>72</v>
      </c>
      <c r="G215" t="b">
        <v>1</v>
      </c>
    </row>
    <row r="216" spans="1:7" x14ac:dyDescent="0.25">
      <c r="A216" s="2" t="s">
        <v>67</v>
      </c>
      <c r="B216" s="2" t="s">
        <v>68</v>
      </c>
      <c r="C216" s="2" t="s">
        <v>110</v>
      </c>
      <c r="D216" s="7">
        <v>46015</v>
      </c>
      <c r="E216" s="2" t="s">
        <v>61</v>
      </c>
      <c r="F216" s="2" t="s">
        <v>62</v>
      </c>
      <c r="G216" t="b">
        <v>1</v>
      </c>
    </row>
    <row r="217" spans="1:7" x14ac:dyDescent="0.25">
      <c r="A217" s="2" t="s">
        <v>67</v>
      </c>
      <c r="B217" s="2" t="s">
        <v>68</v>
      </c>
      <c r="C217" s="2" t="s">
        <v>110</v>
      </c>
      <c r="D217" s="7">
        <v>46016</v>
      </c>
      <c r="E217" s="2" t="s">
        <v>73</v>
      </c>
      <c r="F217" s="2" t="s">
        <v>12</v>
      </c>
      <c r="G217" t="b">
        <v>1</v>
      </c>
    </row>
    <row r="218" spans="1:7" x14ac:dyDescent="0.25">
      <c r="A218" s="2" t="s">
        <v>67</v>
      </c>
      <c r="B218" s="2" t="s">
        <v>68</v>
      </c>
      <c r="C218" s="2" t="s">
        <v>110</v>
      </c>
      <c r="D218" s="7">
        <v>46017</v>
      </c>
      <c r="E218" s="2" t="s">
        <v>66</v>
      </c>
      <c r="F218" s="2" t="s">
        <v>58</v>
      </c>
      <c r="G218" t="b">
        <v>1</v>
      </c>
    </row>
    <row r="219" spans="1:7" x14ac:dyDescent="0.25">
      <c r="A219" s="2" t="s">
        <v>67</v>
      </c>
      <c r="B219" s="2" t="s">
        <v>68</v>
      </c>
      <c r="C219" s="2" t="s">
        <v>110</v>
      </c>
      <c r="D219" s="7">
        <v>46022</v>
      </c>
      <c r="E219" s="2" t="s">
        <v>63</v>
      </c>
      <c r="F219" s="2" t="s">
        <v>64</v>
      </c>
      <c r="G219" t="b">
        <v>1</v>
      </c>
    </row>
    <row r="220" spans="1:7" x14ac:dyDescent="0.25">
      <c r="A220" s="2" t="s">
        <v>67</v>
      </c>
      <c r="B220" s="2" t="s">
        <v>68</v>
      </c>
      <c r="C220" s="2" t="s">
        <v>110</v>
      </c>
      <c r="D220" s="7">
        <v>46023</v>
      </c>
      <c r="E220" s="2" t="s">
        <v>69</v>
      </c>
      <c r="F220" s="2" t="s">
        <v>2</v>
      </c>
      <c r="G220" t="b">
        <v>1</v>
      </c>
    </row>
    <row r="221" spans="1:7" x14ac:dyDescent="0.25">
      <c r="A221" s="2" t="s">
        <v>67</v>
      </c>
      <c r="B221" s="2" t="s">
        <v>68</v>
      </c>
      <c r="C221" s="2" t="s">
        <v>110</v>
      </c>
      <c r="D221" s="7">
        <v>46115</v>
      </c>
      <c r="E221" s="2" t="s">
        <v>59</v>
      </c>
      <c r="F221" s="2" t="s">
        <v>60</v>
      </c>
      <c r="G221" t="b">
        <v>1</v>
      </c>
    </row>
    <row r="222" spans="1:7" x14ac:dyDescent="0.25">
      <c r="A222" s="2" t="s">
        <v>67</v>
      </c>
      <c r="B222" s="2" t="s">
        <v>68</v>
      </c>
      <c r="C222" s="2" t="s">
        <v>110</v>
      </c>
      <c r="D222" s="7">
        <v>46118</v>
      </c>
      <c r="E222" s="2" t="s">
        <v>39</v>
      </c>
      <c r="F222" s="2" t="s">
        <v>40</v>
      </c>
      <c r="G222" t="b">
        <v>1</v>
      </c>
    </row>
    <row r="223" spans="1:7" x14ac:dyDescent="0.25">
      <c r="A223" s="2" t="s">
        <v>67</v>
      </c>
      <c r="B223" s="2" t="s">
        <v>68</v>
      </c>
      <c r="C223" s="2" t="s">
        <v>110</v>
      </c>
      <c r="D223" s="7">
        <v>46143</v>
      </c>
      <c r="E223" s="2" t="s">
        <v>70</v>
      </c>
      <c r="F223" s="2" t="s">
        <v>8</v>
      </c>
      <c r="G223" t="b">
        <v>1</v>
      </c>
    </row>
    <row r="224" spans="1:7" x14ac:dyDescent="0.25">
      <c r="A224" s="2" t="s">
        <v>67</v>
      </c>
      <c r="B224" s="2" t="s">
        <v>68</v>
      </c>
      <c r="C224" s="2" t="s">
        <v>110</v>
      </c>
      <c r="D224" s="7">
        <v>46156</v>
      </c>
      <c r="E224" s="2" t="s">
        <v>42</v>
      </c>
      <c r="F224" s="2" t="s">
        <v>43</v>
      </c>
      <c r="G224" t="b">
        <v>1</v>
      </c>
    </row>
    <row r="225" spans="1:7" x14ac:dyDescent="0.25">
      <c r="A225" s="2" t="s">
        <v>67</v>
      </c>
      <c r="B225" s="2" t="s">
        <v>68</v>
      </c>
      <c r="C225" s="2" t="s">
        <v>110</v>
      </c>
      <c r="D225" s="7">
        <v>46167</v>
      </c>
      <c r="E225" s="2" t="s">
        <v>44</v>
      </c>
      <c r="F225" s="2" t="s">
        <v>45</v>
      </c>
      <c r="G225" t="b">
        <v>1</v>
      </c>
    </row>
    <row r="226" spans="1:7" x14ac:dyDescent="0.25">
      <c r="A226" s="2" t="s">
        <v>67</v>
      </c>
      <c r="B226" s="2" t="s">
        <v>68</v>
      </c>
      <c r="C226" s="2" t="s">
        <v>110</v>
      </c>
      <c r="D226" s="7">
        <v>46298</v>
      </c>
      <c r="E226" s="2" t="s">
        <v>71</v>
      </c>
      <c r="F226" s="2" t="s">
        <v>72</v>
      </c>
      <c r="G226" t="b">
        <v>1</v>
      </c>
    </row>
    <row r="227" spans="1:7" x14ac:dyDescent="0.25">
      <c r="A227" s="2" t="s">
        <v>67</v>
      </c>
      <c r="B227" s="2" t="s">
        <v>68</v>
      </c>
      <c r="C227" s="2" t="s">
        <v>110</v>
      </c>
      <c r="D227" s="7">
        <v>46380</v>
      </c>
      <c r="E227" s="2" t="s">
        <v>61</v>
      </c>
      <c r="F227" s="2" t="s">
        <v>62</v>
      </c>
      <c r="G227" t="b">
        <v>1</v>
      </c>
    </row>
    <row r="228" spans="1:7" x14ac:dyDescent="0.25">
      <c r="A228" s="2" t="s">
        <v>67</v>
      </c>
      <c r="B228" s="2" t="s">
        <v>68</v>
      </c>
      <c r="C228" s="2" t="s">
        <v>110</v>
      </c>
      <c r="D228" s="7">
        <v>46381</v>
      </c>
      <c r="E228" s="2" t="s">
        <v>73</v>
      </c>
      <c r="F228" s="2" t="s">
        <v>12</v>
      </c>
      <c r="G228" t="b">
        <v>1</v>
      </c>
    </row>
    <row r="229" spans="1:7" x14ac:dyDescent="0.25">
      <c r="A229" s="2" t="s">
        <v>67</v>
      </c>
      <c r="B229" s="2" t="s">
        <v>68</v>
      </c>
      <c r="C229" s="2" t="s">
        <v>110</v>
      </c>
      <c r="D229" s="7">
        <v>46382</v>
      </c>
      <c r="E229" s="2" t="s">
        <v>66</v>
      </c>
      <c r="F229" s="2" t="s">
        <v>58</v>
      </c>
      <c r="G229" t="b">
        <v>1</v>
      </c>
    </row>
    <row r="230" spans="1:7" x14ac:dyDescent="0.25">
      <c r="A230" s="2" t="s">
        <v>67</v>
      </c>
      <c r="B230" s="2" t="s">
        <v>68</v>
      </c>
      <c r="C230" s="2" t="s">
        <v>110</v>
      </c>
      <c r="D230" s="7">
        <v>46387</v>
      </c>
      <c r="E230" s="2" t="s">
        <v>63</v>
      </c>
      <c r="F230" s="2" t="s">
        <v>64</v>
      </c>
      <c r="G230" t="b">
        <v>1</v>
      </c>
    </row>
    <row r="231" spans="1:7" x14ac:dyDescent="0.25">
      <c r="A231" s="2" t="s">
        <v>67</v>
      </c>
      <c r="B231" s="2" t="s">
        <v>68</v>
      </c>
      <c r="C231" s="2" t="s">
        <v>110</v>
      </c>
      <c r="D231" s="7">
        <v>46388</v>
      </c>
      <c r="E231" s="2" t="s">
        <v>69</v>
      </c>
      <c r="F231" s="2" t="s">
        <v>2</v>
      </c>
      <c r="G231" t="b">
        <v>1</v>
      </c>
    </row>
    <row r="232" spans="1:7" x14ac:dyDescent="0.25">
      <c r="A232" s="2" t="s">
        <v>67</v>
      </c>
      <c r="B232" s="2" t="s">
        <v>68</v>
      </c>
      <c r="C232" s="2" t="s">
        <v>110</v>
      </c>
      <c r="D232" s="7">
        <v>46503</v>
      </c>
      <c r="E232" s="2" t="s">
        <v>59</v>
      </c>
      <c r="F232" s="2" t="s">
        <v>60</v>
      </c>
      <c r="G232" t="b">
        <v>1</v>
      </c>
    </row>
    <row r="233" spans="1:7" x14ac:dyDescent="0.25">
      <c r="A233" s="2" t="s">
        <v>67</v>
      </c>
      <c r="B233" s="2" t="s">
        <v>68</v>
      </c>
      <c r="C233" s="2" t="s">
        <v>110</v>
      </c>
      <c r="D233" s="7">
        <v>46506</v>
      </c>
      <c r="E233" s="2" t="s">
        <v>39</v>
      </c>
      <c r="F233" s="2" t="s">
        <v>40</v>
      </c>
      <c r="G233" t="b">
        <v>1</v>
      </c>
    </row>
    <row r="234" spans="1:7" x14ac:dyDescent="0.25">
      <c r="A234" s="2" t="s">
        <v>67</v>
      </c>
      <c r="B234" s="2" t="s">
        <v>68</v>
      </c>
      <c r="C234" s="2" t="s">
        <v>110</v>
      </c>
      <c r="D234" s="7">
        <v>46508</v>
      </c>
      <c r="E234" s="2" t="s">
        <v>70</v>
      </c>
      <c r="F234" s="2" t="s">
        <v>8</v>
      </c>
      <c r="G234" t="b">
        <v>1</v>
      </c>
    </row>
    <row r="235" spans="1:7" x14ac:dyDescent="0.25">
      <c r="A235" s="2" t="s">
        <v>67</v>
      </c>
      <c r="B235" s="2" t="s">
        <v>68</v>
      </c>
      <c r="C235" s="2" t="s">
        <v>110</v>
      </c>
      <c r="D235" s="7">
        <v>46544</v>
      </c>
      <c r="E235" s="2" t="s">
        <v>42</v>
      </c>
      <c r="F235" s="2" t="s">
        <v>43</v>
      </c>
      <c r="G235" t="b">
        <v>1</v>
      </c>
    </row>
    <row r="236" spans="1:7" x14ac:dyDescent="0.25">
      <c r="A236" s="2" t="s">
        <v>67</v>
      </c>
      <c r="B236" s="2" t="s">
        <v>68</v>
      </c>
      <c r="C236" s="2" t="s">
        <v>110</v>
      </c>
      <c r="D236" s="7">
        <v>46555</v>
      </c>
      <c r="E236" s="2" t="s">
        <v>44</v>
      </c>
      <c r="F236" s="2" t="s">
        <v>45</v>
      </c>
      <c r="G236" t="b">
        <v>1</v>
      </c>
    </row>
    <row r="237" spans="1:7" x14ac:dyDescent="0.25">
      <c r="A237" s="2" t="s">
        <v>67</v>
      </c>
      <c r="B237" s="2" t="s">
        <v>68</v>
      </c>
      <c r="C237" s="2" t="s">
        <v>110</v>
      </c>
      <c r="D237" s="7">
        <v>46663</v>
      </c>
      <c r="E237" s="2" t="s">
        <v>71</v>
      </c>
      <c r="F237" s="2" t="s">
        <v>72</v>
      </c>
      <c r="G237" t="b">
        <v>1</v>
      </c>
    </row>
    <row r="238" spans="1:7" x14ac:dyDescent="0.25">
      <c r="A238" s="2" t="s">
        <v>67</v>
      </c>
      <c r="B238" s="2" t="s">
        <v>68</v>
      </c>
      <c r="C238" s="2" t="s">
        <v>110</v>
      </c>
      <c r="D238" s="7">
        <v>46745</v>
      </c>
      <c r="E238" s="2" t="s">
        <v>61</v>
      </c>
      <c r="F238" s="2" t="s">
        <v>62</v>
      </c>
      <c r="G238" t="b">
        <v>1</v>
      </c>
    </row>
    <row r="239" spans="1:7" x14ac:dyDescent="0.25">
      <c r="A239" s="2" t="s">
        <v>67</v>
      </c>
      <c r="B239" s="2" t="s">
        <v>68</v>
      </c>
      <c r="C239" s="2" t="s">
        <v>110</v>
      </c>
      <c r="D239" s="7">
        <v>46746</v>
      </c>
      <c r="E239" s="2" t="s">
        <v>73</v>
      </c>
      <c r="F239" s="2" t="s">
        <v>12</v>
      </c>
      <c r="G239" t="b">
        <v>1</v>
      </c>
    </row>
    <row r="240" spans="1:7" x14ac:dyDescent="0.25">
      <c r="A240" s="2" t="s">
        <v>67</v>
      </c>
      <c r="B240" s="2" t="s">
        <v>68</v>
      </c>
      <c r="C240" s="2" t="s">
        <v>110</v>
      </c>
      <c r="D240" s="7">
        <v>46747</v>
      </c>
      <c r="E240" s="2" t="s">
        <v>66</v>
      </c>
      <c r="F240" s="2" t="s">
        <v>58</v>
      </c>
      <c r="G240" t="b">
        <v>1</v>
      </c>
    </row>
    <row r="241" spans="1:7" x14ac:dyDescent="0.25">
      <c r="A241" s="2" t="s">
        <v>67</v>
      </c>
      <c r="B241" s="2" t="s">
        <v>68</v>
      </c>
      <c r="C241" s="2" t="s">
        <v>110</v>
      </c>
      <c r="D241" s="7">
        <v>46752</v>
      </c>
      <c r="E241" s="2" t="s">
        <v>63</v>
      </c>
      <c r="F241" s="2" t="s">
        <v>64</v>
      </c>
      <c r="G241" t="b">
        <v>1</v>
      </c>
    </row>
    <row r="242" spans="1:7" x14ac:dyDescent="0.25">
      <c r="A242" s="2" t="s">
        <v>67</v>
      </c>
      <c r="B242" s="2" t="s">
        <v>68</v>
      </c>
      <c r="C242" s="2" t="s">
        <v>110</v>
      </c>
      <c r="D242" s="7">
        <v>46753</v>
      </c>
      <c r="E242" s="2" t="s">
        <v>69</v>
      </c>
      <c r="F242" s="2" t="s">
        <v>2</v>
      </c>
      <c r="G242" t="b">
        <v>1</v>
      </c>
    </row>
    <row r="243" spans="1:7" x14ac:dyDescent="0.25">
      <c r="A243" s="2" t="s">
        <v>67</v>
      </c>
      <c r="B243" s="2" t="s">
        <v>68</v>
      </c>
      <c r="C243" s="2" t="s">
        <v>110</v>
      </c>
      <c r="D243" s="7">
        <v>46857</v>
      </c>
      <c r="E243" s="2" t="s">
        <v>59</v>
      </c>
      <c r="F243" s="2" t="s">
        <v>60</v>
      </c>
      <c r="G243" t="b">
        <v>1</v>
      </c>
    </row>
    <row r="244" spans="1:7" x14ac:dyDescent="0.25">
      <c r="A244" s="2" t="s">
        <v>67</v>
      </c>
      <c r="B244" s="2" t="s">
        <v>68</v>
      </c>
      <c r="C244" s="2" t="s">
        <v>110</v>
      </c>
      <c r="D244" s="7">
        <v>46860</v>
      </c>
      <c r="E244" s="2" t="s">
        <v>39</v>
      </c>
      <c r="F244" s="2" t="s">
        <v>40</v>
      </c>
      <c r="G244" t="b">
        <v>1</v>
      </c>
    </row>
    <row r="245" spans="1:7" x14ac:dyDescent="0.25">
      <c r="A245" s="2" t="s">
        <v>67</v>
      </c>
      <c r="B245" s="2" t="s">
        <v>68</v>
      </c>
      <c r="C245" s="2" t="s">
        <v>110</v>
      </c>
      <c r="D245" s="7">
        <v>46874</v>
      </c>
      <c r="E245" s="2" t="s">
        <v>70</v>
      </c>
      <c r="F245" s="2" t="s">
        <v>8</v>
      </c>
      <c r="G245" t="b">
        <v>1</v>
      </c>
    </row>
    <row r="246" spans="1:7" x14ac:dyDescent="0.25">
      <c r="A246" s="2" t="s">
        <v>67</v>
      </c>
      <c r="B246" s="2" t="s">
        <v>68</v>
      </c>
      <c r="C246" s="2" t="s">
        <v>110</v>
      </c>
      <c r="D246" s="7">
        <v>46898</v>
      </c>
      <c r="E246" s="2" t="s">
        <v>42</v>
      </c>
      <c r="F246" s="2" t="s">
        <v>43</v>
      </c>
      <c r="G246" t="b">
        <v>1</v>
      </c>
    </row>
    <row r="247" spans="1:7" x14ac:dyDescent="0.25">
      <c r="A247" s="2" t="s">
        <v>67</v>
      </c>
      <c r="B247" s="2" t="s">
        <v>68</v>
      </c>
      <c r="C247" s="2" t="s">
        <v>110</v>
      </c>
      <c r="D247" s="7">
        <v>46909</v>
      </c>
      <c r="E247" s="2" t="s">
        <v>44</v>
      </c>
      <c r="F247" s="2" t="s">
        <v>45</v>
      </c>
      <c r="G247" t="b">
        <v>1</v>
      </c>
    </row>
    <row r="248" spans="1:7" x14ac:dyDescent="0.25">
      <c r="A248" s="2" t="s">
        <v>67</v>
      </c>
      <c r="B248" s="2" t="s">
        <v>68</v>
      </c>
      <c r="C248" s="2" t="s">
        <v>110</v>
      </c>
      <c r="D248" s="7">
        <v>47029</v>
      </c>
      <c r="E248" s="2" t="s">
        <v>71</v>
      </c>
      <c r="F248" s="2" t="s">
        <v>72</v>
      </c>
      <c r="G248" t="b">
        <v>1</v>
      </c>
    </row>
    <row r="249" spans="1:7" x14ac:dyDescent="0.25">
      <c r="A249" s="2" t="s">
        <v>67</v>
      </c>
      <c r="B249" s="2" t="s">
        <v>68</v>
      </c>
      <c r="C249" s="2" t="s">
        <v>110</v>
      </c>
      <c r="D249" s="7">
        <v>47111</v>
      </c>
      <c r="E249" s="2" t="s">
        <v>61</v>
      </c>
      <c r="F249" s="2" t="s">
        <v>62</v>
      </c>
      <c r="G249" t="b">
        <v>1</v>
      </c>
    </row>
    <row r="250" spans="1:7" x14ac:dyDescent="0.25">
      <c r="A250" s="2" t="s">
        <v>67</v>
      </c>
      <c r="B250" s="2" t="s">
        <v>68</v>
      </c>
      <c r="C250" s="2" t="s">
        <v>110</v>
      </c>
      <c r="D250" s="7">
        <v>47112</v>
      </c>
      <c r="E250" s="2" t="s">
        <v>73</v>
      </c>
      <c r="F250" s="2" t="s">
        <v>12</v>
      </c>
      <c r="G250" t="b">
        <v>1</v>
      </c>
    </row>
    <row r="251" spans="1:7" x14ac:dyDescent="0.25">
      <c r="A251" s="2" t="s">
        <v>67</v>
      </c>
      <c r="B251" s="2" t="s">
        <v>68</v>
      </c>
      <c r="C251" s="2" t="s">
        <v>110</v>
      </c>
      <c r="D251" s="7">
        <v>47113</v>
      </c>
      <c r="E251" s="2" t="s">
        <v>66</v>
      </c>
      <c r="F251" s="2" t="s">
        <v>58</v>
      </c>
      <c r="G251" t="b">
        <v>1</v>
      </c>
    </row>
    <row r="252" spans="1:7" x14ac:dyDescent="0.25">
      <c r="A252" s="2" t="s">
        <v>67</v>
      </c>
      <c r="B252" s="2" t="s">
        <v>68</v>
      </c>
      <c r="C252" s="2" t="s">
        <v>110</v>
      </c>
      <c r="D252" s="7">
        <v>47118</v>
      </c>
      <c r="E252" s="2" t="s">
        <v>63</v>
      </c>
      <c r="F252" s="2" t="s">
        <v>64</v>
      </c>
      <c r="G252" t="b">
        <v>1</v>
      </c>
    </row>
    <row r="253" spans="1:7" x14ac:dyDescent="0.25">
      <c r="A253" s="2" t="s">
        <v>127</v>
      </c>
      <c r="B253" s="2" t="s">
        <v>128</v>
      </c>
      <c r="C253" s="2" t="s">
        <v>129</v>
      </c>
      <c r="D253" s="7">
        <v>45292</v>
      </c>
      <c r="E253" s="2" t="s">
        <v>111</v>
      </c>
      <c r="F253" s="2" t="s">
        <v>2</v>
      </c>
      <c r="G253" t="b">
        <v>1</v>
      </c>
    </row>
    <row r="254" spans="1:7" x14ac:dyDescent="0.25">
      <c r="A254" s="2" t="s">
        <v>127</v>
      </c>
      <c r="B254" s="2" t="s">
        <v>128</v>
      </c>
      <c r="C254" s="2" t="s">
        <v>129</v>
      </c>
      <c r="D254" s="7">
        <v>45297</v>
      </c>
      <c r="E254" s="2" t="s">
        <v>114</v>
      </c>
      <c r="F254" s="2" t="s">
        <v>38</v>
      </c>
      <c r="G254" t="b">
        <v>1</v>
      </c>
    </row>
    <row r="255" spans="1:7" x14ac:dyDescent="0.25">
      <c r="A255" s="2" t="s">
        <v>127</v>
      </c>
      <c r="B255" s="2" t="s">
        <v>128</v>
      </c>
      <c r="C255" s="2" t="s">
        <v>129</v>
      </c>
      <c r="D255" s="7">
        <v>45383</v>
      </c>
      <c r="E255" s="2" t="s">
        <v>115</v>
      </c>
      <c r="F255" s="2" t="s">
        <v>40</v>
      </c>
      <c r="G255" t="b">
        <v>1</v>
      </c>
    </row>
    <row r="256" spans="1:7" x14ac:dyDescent="0.25">
      <c r="A256" s="2" t="s">
        <v>127</v>
      </c>
      <c r="B256" s="2" t="s">
        <v>128</v>
      </c>
      <c r="C256" s="2" t="s">
        <v>129</v>
      </c>
      <c r="D256" s="7">
        <v>45407</v>
      </c>
      <c r="E256" s="2" t="s">
        <v>116</v>
      </c>
      <c r="F256" s="2" t="s">
        <v>117</v>
      </c>
      <c r="G256" t="b">
        <v>1</v>
      </c>
    </row>
    <row r="257" spans="1:7" x14ac:dyDescent="0.25">
      <c r="A257" s="2" t="s">
        <v>127</v>
      </c>
      <c r="B257" s="2" t="s">
        <v>128</v>
      </c>
      <c r="C257" s="2" t="s">
        <v>129</v>
      </c>
      <c r="D257" s="7">
        <v>45413</v>
      </c>
      <c r="E257" s="2" t="s">
        <v>118</v>
      </c>
      <c r="F257" s="2" t="s">
        <v>8</v>
      </c>
      <c r="G257" t="b">
        <v>1</v>
      </c>
    </row>
    <row r="258" spans="1:7" x14ac:dyDescent="0.25">
      <c r="A258" s="2" t="s">
        <v>127</v>
      </c>
      <c r="B258" s="2" t="s">
        <v>128</v>
      </c>
      <c r="C258" s="2" t="s">
        <v>129</v>
      </c>
      <c r="D258" s="7">
        <v>45445</v>
      </c>
      <c r="E258" s="2" t="s">
        <v>119</v>
      </c>
      <c r="F258" s="2" t="s">
        <v>120</v>
      </c>
      <c r="G258" t="b">
        <v>1</v>
      </c>
    </row>
    <row r="259" spans="1:7" x14ac:dyDescent="0.25">
      <c r="A259" s="2" t="s">
        <v>127</v>
      </c>
      <c r="B259" s="2" t="s">
        <v>128</v>
      </c>
      <c r="C259" s="2" t="s">
        <v>129</v>
      </c>
      <c r="D259" s="7">
        <v>45472</v>
      </c>
      <c r="E259" s="2" t="s">
        <v>112</v>
      </c>
      <c r="F259" s="2" t="s">
        <v>113</v>
      </c>
      <c r="G259" t="b">
        <v>1</v>
      </c>
    </row>
    <row r="260" spans="1:7" x14ac:dyDescent="0.25">
      <c r="A260" s="2" t="s">
        <v>127</v>
      </c>
      <c r="B260" s="2" t="s">
        <v>128</v>
      </c>
      <c r="C260" s="2" t="s">
        <v>129</v>
      </c>
      <c r="D260" s="7">
        <v>45519</v>
      </c>
      <c r="E260" s="2" t="s">
        <v>121</v>
      </c>
      <c r="F260" s="2" t="s">
        <v>49</v>
      </c>
      <c r="G260" t="b">
        <v>1</v>
      </c>
    </row>
    <row r="261" spans="1:7" x14ac:dyDescent="0.25">
      <c r="A261" s="2" t="s">
        <v>127</v>
      </c>
      <c r="B261" s="2" t="s">
        <v>128</v>
      </c>
      <c r="C261" s="2" t="s">
        <v>129</v>
      </c>
      <c r="D261" s="7">
        <v>45597</v>
      </c>
      <c r="E261" s="2" t="s">
        <v>122</v>
      </c>
      <c r="F261" s="2" t="s">
        <v>53</v>
      </c>
      <c r="G261" t="b">
        <v>1</v>
      </c>
    </row>
    <row r="262" spans="1:7" x14ac:dyDescent="0.25">
      <c r="A262" s="2" t="s">
        <v>127</v>
      </c>
      <c r="B262" s="2" t="s">
        <v>128</v>
      </c>
      <c r="C262" s="2" t="s">
        <v>129</v>
      </c>
      <c r="D262" s="7">
        <v>45634</v>
      </c>
      <c r="E262" s="2" t="s">
        <v>123</v>
      </c>
      <c r="F262" s="2" t="s">
        <v>55</v>
      </c>
      <c r="G262" t="b">
        <v>1</v>
      </c>
    </row>
    <row r="263" spans="1:7" x14ac:dyDescent="0.25">
      <c r="A263" s="2" t="s">
        <v>127</v>
      </c>
      <c r="B263" s="2" t="s">
        <v>128</v>
      </c>
      <c r="C263" s="2" t="s">
        <v>129</v>
      </c>
      <c r="D263" s="7">
        <v>45651</v>
      </c>
      <c r="E263" s="2" t="s">
        <v>124</v>
      </c>
      <c r="F263" s="2" t="s">
        <v>12</v>
      </c>
      <c r="G263" t="b">
        <v>1</v>
      </c>
    </row>
    <row r="264" spans="1:7" x14ac:dyDescent="0.25">
      <c r="A264" s="2" t="s">
        <v>127</v>
      </c>
      <c r="B264" s="2" t="s">
        <v>128</v>
      </c>
      <c r="C264" s="2" t="s">
        <v>129</v>
      </c>
      <c r="D264" s="7">
        <v>45652</v>
      </c>
      <c r="E264" s="2" t="s">
        <v>125</v>
      </c>
      <c r="F264" s="2" t="s">
        <v>126</v>
      </c>
      <c r="G264" t="b">
        <v>1</v>
      </c>
    </row>
    <row r="265" spans="1:7" x14ac:dyDescent="0.25">
      <c r="A265" s="2" t="s">
        <v>127</v>
      </c>
      <c r="B265" s="2" t="s">
        <v>128</v>
      </c>
      <c r="C265" s="2" t="s">
        <v>129</v>
      </c>
      <c r="D265" s="7">
        <v>45658</v>
      </c>
      <c r="E265" s="2" t="s">
        <v>111</v>
      </c>
      <c r="F265" s="2" t="s">
        <v>2</v>
      </c>
      <c r="G265" t="b">
        <v>1</v>
      </c>
    </row>
    <row r="266" spans="1:7" x14ac:dyDescent="0.25">
      <c r="A266" s="2" t="s">
        <v>127</v>
      </c>
      <c r="B266" s="2" t="s">
        <v>128</v>
      </c>
      <c r="C266" s="2" t="s">
        <v>129</v>
      </c>
      <c r="D266" s="7">
        <v>45663</v>
      </c>
      <c r="E266" s="2" t="s">
        <v>114</v>
      </c>
      <c r="F266" s="2" t="s">
        <v>38</v>
      </c>
      <c r="G266" t="b">
        <v>1</v>
      </c>
    </row>
    <row r="267" spans="1:7" x14ac:dyDescent="0.25">
      <c r="A267" s="2" t="s">
        <v>127</v>
      </c>
      <c r="B267" s="2" t="s">
        <v>128</v>
      </c>
      <c r="C267" s="2" t="s">
        <v>129</v>
      </c>
      <c r="D267" s="7">
        <v>45768</v>
      </c>
      <c r="E267" s="2" t="s">
        <v>115</v>
      </c>
      <c r="F267" s="2" t="s">
        <v>40</v>
      </c>
      <c r="G267" t="b">
        <v>1</v>
      </c>
    </row>
    <row r="268" spans="1:7" x14ac:dyDescent="0.25">
      <c r="A268" s="2" t="s">
        <v>127</v>
      </c>
      <c r="B268" s="2" t="s">
        <v>128</v>
      </c>
      <c r="C268" s="2" t="s">
        <v>129</v>
      </c>
      <c r="D268" s="7">
        <v>45772</v>
      </c>
      <c r="E268" s="2" t="s">
        <v>116</v>
      </c>
      <c r="F268" s="2" t="s">
        <v>117</v>
      </c>
      <c r="G268" t="b">
        <v>1</v>
      </c>
    </row>
    <row r="269" spans="1:7" x14ac:dyDescent="0.25">
      <c r="A269" s="2" t="s">
        <v>127</v>
      </c>
      <c r="B269" s="2" t="s">
        <v>128</v>
      </c>
      <c r="C269" s="2" t="s">
        <v>129</v>
      </c>
      <c r="D269" s="7">
        <v>45778</v>
      </c>
      <c r="E269" s="2" t="s">
        <v>118</v>
      </c>
      <c r="F269" s="2" t="s">
        <v>8</v>
      </c>
      <c r="G269" t="b">
        <v>1</v>
      </c>
    </row>
    <row r="270" spans="1:7" x14ac:dyDescent="0.25">
      <c r="A270" s="2" t="s">
        <v>127</v>
      </c>
      <c r="B270" s="2" t="s">
        <v>128</v>
      </c>
      <c r="C270" s="2" t="s">
        <v>129</v>
      </c>
      <c r="D270" s="7">
        <v>45810</v>
      </c>
      <c r="E270" s="2" t="s">
        <v>119</v>
      </c>
      <c r="F270" s="2" t="s">
        <v>120</v>
      </c>
      <c r="G270" t="b">
        <v>1</v>
      </c>
    </row>
    <row r="271" spans="1:7" x14ac:dyDescent="0.25">
      <c r="A271" s="2" t="s">
        <v>127</v>
      </c>
      <c r="B271" s="2" t="s">
        <v>128</v>
      </c>
      <c r="C271" s="2" t="s">
        <v>129</v>
      </c>
      <c r="D271" s="7">
        <v>45837</v>
      </c>
      <c r="E271" s="2" t="s">
        <v>112</v>
      </c>
      <c r="F271" s="2" t="s">
        <v>113</v>
      </c>
      <c r="G271" t="b">
        <v>1</v>
      </c>
    </row>
    <row r="272" spans="1:7" x14ac:dyDescent="0.25">
      <c r="A272" s="2" t="s">
        <v>127</v>
      </c>
      <c r="B272" s="2" t="s">
        <v>128</v>
      </c>
      <c r="C272" s="2" t="s">
        <v>129</v>
      </c>
      <c r="D272" s="7">
        <v>45884</v>
      </c>
      <c r="E272" s="2" t="s">
        <v>121</v>
      </c>
      <c r="F272" s="2" t="s">
        <v>49</v>
      </c>
      <c r="G272" t="b">
        <v>1</v>
      </c>
    </row>
    <row r="273" spans="1:7" x14ac:dyDescent="0.25">
      <c r="A273" s="2" t="s">
        <v>127</v>
      </c>
      <c r="B273" s="2" t="s">
        <v>128</v>
      </c>
      <c r="C273" s="2" t="s">
        <v>129</v>
      </c>
      <c r="D273" s="7">
        <v>45962</v>
      </c>
      <c r="E273" s="2" t="s">
        <v>122</v>
      </c>
      <c r="F273" s="2" t="s">
        <v>53</v>
      </c>
      <c r="G273" t="b">
        <v>1</v>
      </c>
    </row>
    <row r="274" spans="1:7" x14ac:dyDescent="0.25">
      <c r="A274" s="2" t="s">
        <v>127</v>
      </c>
      <c r="B274" s="2" t="s">
        <v>128</v>
      </c>
      <c r="C274" s="2" t="s">
        <v>129</v>
      </c>
      <c r="D274" s="7">
        <v>45999</v>
      </c>
      <c r="E274" s="2" t="s">
        <v>123</v>
      </c>
      <c r="F274" s="2" t="s">
        <v>55</v>
      </c>
      <c r="G274" t="b">
        <v>1</v>
      </c>
    </row>
    <row r="275" spans="1:7" x14ac:dyDescent="0.25">
      <c r="A275" s="2" t="s">
        <v>127</v>
      </c>
      <c r="B275" s="2" t="s">
        <v>128</v>
      </c>
      <c r="C275" s="2" t="s">
        <v>129</v>
      </c>
      <c r="D275" s="7">
        <v>46016</v>
      </c>
      <c r="E275" s="2" t="s">
        <v>124</v>
      </c>
      <c r="F275" s="2" t="s">
        <v>12</v>
      </c>
      <c r="G275" t="b">
        <v>1</v>
      </c>
    </row>
    <row r="276" spans="1:7" x14ac:dyDescent="0.25">
      <c r="A276" s="2" t="s">
        <v>127</v>
      </c>
      <c r="B276" s="2" t="s">
        <v>128</v>
      </c>
      <c r="C276" s="2" t="s">
        <v>129</v>
      </c>
      <c r="D276" s="7">
        <v>46017</v>
      </c>
      <c r="E276" s="2" t="s">
        <v>125</v>
      </c>
      <c r="F276" s="2" t="s">
        <v>126</v>
      </c>
      <c r="G276" t="b">
        <v>1</v>
      </c>
    </row>
    <row r="277" spans="1:7" x14ac:dyDescent="0.25">
      <c r="A277" s="2" t="s">
        <v>127</v>
      </c>
      <c r="B277" s="2" t="s">
        <v>128</v>
      </c>
      <c r="C277" s="2" t="s">
        <v>129</v>
      </c>
      <c r="D277" s="7">
        <v>46023</v>
      </c>
      <c r="E277" s="2" t="s">
        <v>111</v>
      </c>
      <c r="F277" s="2" t="s">
        <v>2</v>
      </c>
      <c r="G277" t="b">
        <v>1</v>
      </c>
    </row>
    <row r="278" spans="1:7" x14ac:dyDescent="0.25">
      <c r="A278" s="2" t="s">
        <v>127</v>
      </c>
      <c r="B278" s="2" t="s">
        <v>128</v>
      </c>
      <c r="C278" s="2" t="s">
        <v>129</v>
      </c>
      <c r="D278" s="7">
        <v>46028</v>
      </c>
      <c r="E278" s="2" t="s">
        <v>114</v>
      </c>
      <c r="F278" s="2" t="s">
        <v>38</v>
      </c>
      <c r="G278" t="b">
        <v>1</v>
      </c>
    </row>
    <row r="279" spans="1:7" x14ac:dyDescent="0.25">
      <c r="A279" s="2" t="s">
        <v>127</v>
      </c>
      <c r="B279" s="2" t="s">
        <v>128</v>
      </c>
      <c r="C279" s="2" t="s">
        <v>129</v>
      </c>
      <c r="D279" s="7">
        <v>46118</v>
      </c>
      <c r="E279" s="2" t="s">
        <v>115</v>
      </c>
      <c r="F279" s="2" t="s">
        <v>40</v>
      </c>
      <c r="G279" t="b">
        <v>1</v>
      </c>
    </row>
    <row r="280" spans="1:7" x14ac:dyDescent="0.25">
      <c r="A280" s="2" t="s">
        <v>127</v>
      </c>
      <c r="B280" s="2" t="s">
        <v>128</v>
      </c>
      <c r="C280" s="2" t="s">
        <v>129</v>
      </c>
      <c r="D280" s="7">
        <v>46137</v>
      </c>
      <c r="E280" s="2" t="s">
        <v>116</v>
      </c>
      <c r="F280" s="2" t="s">
        <v>117</v>
      </c>
      <c r="G280" t="b">
        <v>1</v>
      </c>
    </row>
    <row r="281" spans="1:7" x14ac:dyDescent="0.25">
      <c r="A281" s="2" t="s">
        <v>127</v>
      </c>
      <c r="B281" s="2" t="s">
        <v>128</v>
      </c>
      <c r="C281" s="2" t="s">
        <v>129</v>
      </c>
      <c r="D281" s="7">
        <v>46143</v>
      </c>
      <c r="E281" s="2" t="s">
        <v>118</v>
      </c>
      <c r="F281" s="2" t="s">
        <v>8</v>
      </c>
      <c r="G281" t="b">
        <v>1</v>
      </c>
    </row>
    <row r="282" spans="1:7" x14ac:dyDescent="0.25">
      <c r="A282" s="2" t="s">
        <v>127</v>
      </c>
      <c r="B282" s="2" t="s">
        <v>128</v>
      </c>
      <c r="C282" s="2" t="s">
        <v>129</v>
      </c>
      <c r="D282" s="7">
        <v>46175</v>
      </c>
      <c r="E282" s="2" t="s">
        <v>119</v>
      </c>
      <c r="F282" s="2" t="s">
        <v>120</v>
      </c>
      <c r="G282" t="b">
        <v>1</v>
      </c>
    </row>
    <row r="283" spans="1:7" x14ac:dyDescent="0.25">
      <c r="A283" s="2" t="s">
        <v>127</v>
      </c>
      <c r="B283" s="2" t="s">
        <v>128</v>
      </c>
      <c r="C283" s="2" t="s">
        <v>129</v>
      </c>
      <c r="D283" s="7">
        <v>46202</v>
      </c>
      <c r="E283" s="2" t="s">
        <v>112</v>
      </c>
      <c r="F283" s="2" t="s">
        <v>113</v>
      </c>
      <c r="G283" t="b">
        <v>1</v>
      </c>
    </row>
    <row r="284" spans="1:7" x14ac:dyDescent="0.25">
      <c r="A284" s="2" t="s">
        <v>127</v>
      </c>
      <c r="B284" s="2" t="s">
        <v>128</v>
      </c>
      <c r="C284" s="2" t="s">
        <v>129</v>
      </c>
      <c r="D284" s="7">
        <v>46249</v>
      </c>
      <c r="E284" s="2" t="s">
        <v>121</v>
      </c>
      <c r="F284" s="2" t="s">
        <v>49</v>
      </c>
      <c r="G284" t="b">
        <v>1</v>
      </c>
    </row>
    <row r="285" spans="1:7" x14ac:dyDescent="0.25">
      <c r="A285" s="2" t="s">
        <v>127</v>
      </c>
      <c r="B285" s="2" t="s">
        <v>128</v>
      </c>
      <c r="C285" s="2" t="s">
        <v>129</v>
      </c>
      <c r="D285" s="7">
        <v>46327</v>
      </c>
      <c r="E285" s="2" t="s">
        <v>122</v>
      </c>
      <c r="F285" s="2" t="s">
        <v>53</v>
      </c>
      <c r="G285" t="b">
        <v>1</v>
      </c>
    </row>
    <row r="286" spans="1:7" x14ac:dyDescent="0.25">
      <c r="A286" s="2" t="s">
        <v>127</v>
      </c>
      <c r="B286" s="2" t="s">
        <v>128</v>
      </c>
      <c r="C286" s="2" t="s">
        <v>129</v>
      </c>
      <c r="D286" s="7">
        <v>46364</v>
      </c>
      <c r="E286" s="2" t="s">
        <v>123</v>
      </c>
      <c r="F286" s="2" t="s">
        <v>55</v>
      </c>
      <c r="G286" t="b">
        <v>1</v>
      </c>
    </row>
    <row r="287" spans="1:7" x14ac:dyDescent="0.25">
      <c r="A287" s="2" t="s">
        <v>127</v>
      </c>
      <c r="B287" s="2" t="s">
        <v>128</v>
      </c>
      <c r="C287" s="2" t="s">
        <v>129</v>
      </c>
      <c r="D287" s="7">
        <v>46381</v>
      </c>
      <c r="E287" s="2" t="s">
        <v>124</v>
      </c>
      <c r="F287" s="2" t="s">
        <v>12</v>
      </c>
      <c r="G287" t="b">
        <v>1</v>
      </c>
    </row>
    <row r="288" spans="1:7" x14ac:dyDescent="0.25">
      <c r="A288" s="2" t="s">
        <v>127</v>
      </c>
      <c r="B288" s="2" t="s">
        <v>128</v>
      </c>
      <c r="C288" s="2" t="s">
        <v>129</v>
      </c>
      <c r="D288" s="7">
        <v>46382</v>
      </c>
      <c r="E288" s="2" t="s">
        <v>125</v>
      </c>
      <c r="F288" s="2" t="s">
        <v>126</v>
      </c>
      <c r="G288" t="b">
        <v>1</v>
      </c>
    </row>
    <row r="289" spans="1:7" x14ac:dyDescent="0.25">
      <c r="A289" s="2" t="s">
        <v>127</v>
      </c>
      <c r="B289" s="2" t="s">
        <v>128</v>
      </c>
      <c r="C289" s="2" t="s">
        <v>129</v>
      </c>
      <c r="D289" s="7">
        <v>46388</v>
      </c>
      <c r="E289" s="2" t="s">
        <v>111</v>
      </c>
      <c r="F289" s="2" t="s">
        <v>2</v>
      </c>
      <c r="G289" t="b">
        <v>1</v>
      </c>
    </row>
    <row r="290" spans="1:7" x14ac:dyDescent="0.25">
      <c r="A290" s="2" t="s">
        <v>127</v>
      </c>
      <c r="B290" s="2" t="s">
        <v>128</v>
      </c>
      <c r="C290" s="2" t="s">
        <v>129</v>
      </c>
      <c r="D290" s="7">
        <v>46393</v>
      </c>
      <c r="E290" s="2" t="s">
        <v>114</v>
      </c>
      <c r="F290" s="2" t="s">
        <v>38</v>
      </c>
      <c r="G290" t="b">
        <v>1</v>
      </c>
    </row>
    <row r="291" spans="1:7" x14ac:dyDescent="0.25">
      <c r="A291" s="2" t="s">
        <v>127</v>
      </c>
      <c r="B291" s="2" t="s">
        <v>128</v>
      </c>
      <c r="C291" s="2" t="s">
        <v>129</v>
      </c>
      <c r="D291" s="7">
        <v>46502</v>
      </c>
      <c r="E291" s="2" t="s">
        <v>116</v>
      </c>
      <c r="F291" s="2" t="s">
        <v>117</v>
      </c>
      <c r="G291" t="b">
        <v>1</v>
      </c>
    </row>
    <row r="292" spans="1:7" x14ac:dyDescent="0.25">
      <c r="A292" s="2" t="s">
        <v>127</v>
      </c>
      <c r="B292" s="2" t="s">
        <v>128</v>
      </c>
      <c r="C292" s="2" t="s">
        <v>129</v>
      </c>
      <c r="D292" s="7">
        <v>46506</v>
      </c>
      <c r="E292" s="2" t="s">
        <v>115</v>
      </c>
      <c r="F292" s="2" t="s">
        <v>40</v>
      </c>
      <c r="G292" t="b">
        <v>1</v>
      </c>
    </row>
    <row r="293" spans="1:7" x14ac:dyDescent="0.25">
      <c r="A293" s="2" t="s">
        <v>127</v>
      </c>
      <c r="B293" s="2" t="s">
        <v>128</v>
      </c>
      <c r="C293" s="2" t="s">
        <v>129</v>
      </c>
      <c r="D293" s="7">
        <v>46508</v>
      </c>
      <c r="E293" s="2" t="s">
        <v>118</v>
      </c>
      <c r="F293" s="2" t="s">
        <v>8</v>
      </c>
      <c r="G293" t="b">
        <v>1</v>
      </c>
    </row>
    <row r="294" spans="1:7" x14ac:dyDescent="0.25">
      <c r="A294" s="2" t="s">
        <v>127</v>
      </c>
      <c r="B294" s="2" t="s">
        <v>128</v>
      </c>
      <c r="C294" s="2" t="s">
        <v>129</v>
      </c>
      <c r="D294" s="7">
        <v>46540</v>
      </c>
      <c r="E294" s="2" t="s">
        <v>119</v>
      </c>
      <c r="F294" s="2" t="s">
        <v>120</v>
      </c>
      <c r="G294" t="b">
        <v>1</v>
      </c>
    </row>
    <row r="295" spans="1:7" x14ac:dyDescent="0.25">
      <c r="A295" s="2" t="s">
        <v>127</v>
      </c>
      <c r="B295" s="2" t="s">
        <v>128</v>
      </c>
      <c r="C295" s="2" t="s">
        <v>129</v>
      </c>
      <c r="D295" s="7">
        <v>46567</v>
      </c>
      <c r="E295" s="2" t="s">
        <v>112</v>
      </c>
      <c r="F295" s="2" t="s">
        <v>113</v>
      </c>
      <c r="G295" t="b">
        <v>1</v>
      </c>
    </row>
    <row r="296" spans="1:7" x14ac:dyDescent="0.25">
      <c r="A296" s="2" t="s">
        <v>127</v>
      </c>
      <c r="B296" s="2" t="s">
        <v>128</v>
      </c>
      <c r="C296" s="2" t="s">
        <v>129</v>
      </c>
      <c r="D296" s="7">
        <v>46614</v>
      </c>
      <c r="E296" s="2" t="s">
        <v>121</v>
      </c>
      <c r="F296" s="2" t="s">
        <v>49</v>
      </c>
      <c r="G296" t="b">
        <v>1</v>
      </c>
    </row>
    <row r="297" spans="1:7" x14ac:dyDescent="0.25">
      <c r="A297" s="2" t="s">
        <v>127</v>
      </c>
      <c r="B297" s="2" t="s">
        <v>128</v>
      </c>
      <c r="C297" s="2" t="s">
        <v>129</v>
      </c>
      <c r="D297" s="7">
        <v>46692</v>
      </c>
      <c r="E297" s="2" t="s">
        <v>122</v>
      </c>
      <c r="F297" s="2" t="s">
        <v>53</v>
      </c>
      <c r="G297" t="b">
        <v>1</v>
      </c>
    </row>
    <row r="298" spans="1:7" x14ac:dyDescent="0.25">
      <c r="A298" s="2" t="s">
        <v>127</v>
      </c>
      <c r="B298" s="2" t="s">
        <v>128</v>
      </c>
      <c r="C298" s="2" t="s">
        <v>129</v>
      </c>
      <c r="D298" s="7">
        <v>46729</v>
      </c>
      <c r="E298" s="2" t="s">
        <v>123</v>
      </c>
      <c r="F298" s="2" t="s">
        <v>55</v>
      </c>
      <c r="G298" t="b">
        <v>1</v>
      </c>
    </row>
    <row r="299" spans="1:7" x14ac:dyDescent="0.25">
      <c r="A299" s="2" t="s">
        <v>127</v>
      </c>
      <c r="B299" s="2" t="s">
        <v>128</v>
      </c>
      <c r="C299" s="2" t="s">
        <v>129</v>
      </c>
      <c r="D299" s="7">
        <v>46746</v>
      </c>
      <c r="E299" s="2" t="s">
        <v>124</v>
      </c>
      <c r="F299" s="2" t="s">
        <v>12</v>
      </c>
      <c r="G299" t="b">
        <v>1</v>
      </c>
    </row>
    <row r="300" spans="1:7" x14ac:dyDescent="0.25">
      <c r="A300" s="2" t="s">
        <v>127</v>
      </c>
      <c r="B300" s="2" t="s">
        <v>128</v>
      </c>
      <c r="C300" s="2" t="s">
        <v>129</v>
      </c>
      <c r="D300" s="7">
        <v>46747</v>
      </c>
      <c r="E300" s="2" t="s">
        <v>125</v>
      </c>
      <c r="F300" s="2" t="s">
        <v>126</v>
      </c>
      <c r="G300" t="b">
        <v>1</v>
      </c>
    </row>
    <row r="301" spans="1:7" x14ac:dyDescent="0.25">
      <c r="A301" s="2" t="s">
        <v>127</v>
      </c>
      <c r="B301" s="2" t="s">
        <v>128</v>
      </c>
      <c r="C301" s="2" t="s">
        <v>129</v>
      </c>
      <c r="D301" s="7">
        <v>46753</v>
      </c>
      <c r="E301" s="2" t="s">
        <v>111</v>
      </c>
      <c r="F301" s="2" t="s">
        <v>2</v>
      </c>
      <c r="G301" t="b">
        <v>1</v>
      </c>
    </row>
    <row r="302" spans="1:7" x14ac:dyDescent="0.25">
      <c r="A302" s="2" t="s">
        <v>127</v>
      </c>
      <c r="B302" s="2" t="s">
        <v>128</v>
      </c>
      <c r="C302" s="2" t="s">
        <v>129</v>
      </c>
      <c r="D302" s="7">
        <v>46758</v>
      </c>
      <c r="E302" s="2" t="s">
        <v>114</v>
      </c>
      <c r="F302" s="2" t="s">
        <v>38</v>
      </c>
      <c r="G302" t="b">
        <v>1</v>
      </c>
    </row>
    <row r="303" spans="1:7" x14ac:dyDescent="0.25">
      <c r="A303" s="2" t="s">
        <v>127</v>
      </c>
      <c r="B303" s="2" t="s">
        <v>128</v>
      </c>
      <c r="C303" s="2" t="s">
        <v>129</v>
      </c>
      <c r="D303" s="7">
        <v>46860</v>
      </c>
      <c r="E303" s="2" t="s">
        <v>115</v>
      </c>
      <c r="F303" s="2" t="s">
        <v>40</v>
      </c>
      <c r="G303" t="b">
        <v>1</v>
      </c>
    </row>
    <row r="304" spans="1:7" x14ac:dyDescent="0.25">
      <c r="A304" s="2" t="s">
        <v>127</v>
      </c>
      <c r="B304" s="2" t="s">
        <v>128</v>
      </c>
      <c r="C304" s="2" t="s">
        <v>129</v>
      </c>
      <c r="D304" s="7">
        <v>46868</v>
      </c>
      <c r="E304" s="2" t="s">
        <v>116</v>
      </c>
      <c r="F304" s="2" t="s">
        <v>117</v>
      </c>
      <c r="G304" t="b">
        <v>1</v>
      </c>
    </row>
    <row r="305" spans="1:7" x14ac:dyDescent="0.25">
      <c r="A305" s="2" t="s">
        <v>127</v>
      </c>
      <c r="B305" s="2" t="s">
        <v>128</v>
      </c>
      <c r="C305" s="2" t="s">
        <v>129</v>
      </c>
      <c r="D305" s="7">
        <v>46874</v>
      </c>
      <c r="E305" s="2" t="s">
        <v>118</v>
      </c>
      <c r="F305" s="2" t="s">
        <v>8</v>
      </c>
      <c r="G305" t="b">
        <v>1</v>
      </c>
    </row>
    <row r="306" spans="1:7" x14ac:dyDescent="0.25">
      <c r="A306" s="2" t="s">
        <v>127</v>
      </c>
      <c r="B306" s="2" t="s">
        <v>128</v>
      </c>
      <c r="C306" s="2" t="s">
        <v>129</v>
      </c>
      <c r="D306" s="7">
        <v>46906</v>
      </c>
      <c r="E306" s="2" t="s">
        <v>119</v>
      </c>
      <c r="F306" s="2" t="s">
        <v>120</v>
      </c>
      <c r="G306" t="b">
        <v>1</v>
      </c>
    </row>
    <row r="307" spans="1:7" x14ac:dyDescent="0.25">
      <c r="A307" s="2" t="s">
        <v>127</v>
      </c>
      <c r="B307" s="2" t="s">
        <v>128</v>
      </c>
      <c r="C307" s="2" t="s">
        <v>129</v>
      </c>
      <c r="D307" s="7">
        <v>46933</v>
      </c>
      <c r="E307" s="2" t="s">
        <v>112</v>
      </c>
      <c r="F307" s="2" t="s">
        <v>113</v>
      </c>
      <c r="G307" t="b">
        <v>1</v>
      </c>
    </row>
    <row r="308" spans="1:7" x14ac:dyDescent="0.25">
      <c r="A308" s="2" t="s">
        <v>127</v>
      </c>
      <c r="B308" s="2" t="s">
        <v>128</v>
      </c>
      <c r="C308" s="2" t="s">
        <v>129</v>
      </c>
      <c r="D308" s="7">
        <v>46980</v>
      </c>
      <c r="E308" s="2" t="s">
        <v>121</v>
      </c>
      <c r="F308" s="2" t="s">
        <v>49</v>
      </c>
      <c r="G308" t="b">
        <v>1</v>
      </c>
    </row>
    <row r="309" spans="1:7" x14ac:dyDescent="0.25">
      <c r="A309" s="2" t="s">
        <v>127</v>
      </c>
      <c r="B309" s="2" t="s">
        <v>128</v>
      </c>
      <c r="C309" s="2" t="s">
        <v>129</v>
      </c>
      <c r="D309" s="7">
        <v>47058</v>
      </c>
      <c r="E309" s="2" t="s">
        <v>122</v>
      </c>
      <c r="F309" s="2" t="s">
        <v>53</v>
      </c>
      <c r="G309" t="b">
        <v>1</v>
      </c>
    </row>
    <row r="310" spans="1:7" x14ac:dyDescent="0.25">
      <c r="A310" s="2" t="s">
        <v>127</v>
      </c>
      <c r="B310" s="2" t="s">
        <v>128</v>
      </c>
      <c r="C310" s="2" t="s">
        <v>129</v>
      </c>
      <c r="D310" s="7">
        <v>47095</v>
      </c>
      <c r="E310" s="2" t="s">
        <v>123</v>
      </c>
      <c r="F310" s="2" t="s">
        <v>55</v>
      </c>
      <c r="G310" t="b">
        <v>1</v>
      </c>
    </row>
    <row r="311" spans="1:7" x14ac:dyDescent="0.25">
      <c r="A311" s="2" t="s">
        <v>127</v>
      </c>
      <c r="B311" s="2" t="s">
        <v>128</v>
      </c>
      <c r="C311" s="2" t="s">
        <v>129</v>
      </c>
      <c r="D311" s="7">
        <v>47112</v>
      </c>
      <c r="E311" s="2" t="s">
        <v>124</v>
      </c>
      <c r="F311" s="2" t="s">
        <v>12</v>
      </c>
      <c r="G311" t="b">
        <v>1</v>
      </c>
    </row>
    <row r="312" spans="1:7" x14ac:dyDescent="0.25">
      <c r="A312" s="2" t="s">
        <v>127</v>
      </c>
      <c r="B312" s="2" t="s">
        <v>128</v>
      </c>
      <c r="C312" s="2" t="s">
        <v>129</v>
      </c>
      <c r="D312" s="7">
        <v>47113</v>
      </c>
      <c r="E312" s="2" t="s">
        <v>125</v>
      </c>
      <c r="F312" s="2" t="s">
        <v>126</v>
      </c>
      <c r="G312" t="b">
        <v>1</v>
      </c>
    </row>
    <row r="313" spans="1:7" x14ac:dyDescent="0.25">
      <c r="A313" s="2" t="s">
        <v>162</v>
      </c>
      <c r="B313" s="2" t="s">
        <v>163</v>
      </c>
      <c r="C313" s="2" t="s">
        <v>164</v>
      </c>
      <c r="D313" s="7">
        <v>45292</v>
      </c>
      <c r="E313" s="2" t="s">
        <v>187</v>
      </c>
      <c r="F313" s="2" t="s">
        <v>2</v>
      </c>
      <c r="G313" t="b">
        <v>0</v>
      </c>
    </row>
    <row r="314" spans="1:7" x14ac:dyDescent="0.25">
      <c r="A314" s="2" t="s">
        <v>162</v>
      </c>
      <c r="B314" s="2" t="s">
        <v>163</v>
      </c>
      <c r="C314" s="2" t="s">
        <v>164</v>
      </c>
      <c r="D314" s="7">
        <v>45293</v>
      </c>
      <c r="E314" s="2" t="s">
        <v>187</v>
      </c>
      <c r="F314" s="2" t="s">
        <v>151</v>
      </c>
      <c r="G314" t="b">
        <v>0</v>
      </c>
    </row>
    <row r="315" spans="1:7" x14ac:dyDescent="0.25">
      <c r="A315" s="2" t="s">
        <v>162</v>
      </c>
      <c r="B315" s="2" t="s">
        <v>163</v>
      </c>
      <c r="C315" s="2" t="s">
        <v>164</v>
      </c>
      <c r="D315" s="7">
        <v>45298</v>
      </c>
      <c r="E315" s="2" t="s">
        <v>184</v>
      </c>
      <c r="F315" s="2" t="s">
        <v>165</v>
      </c>
      <c r="G315" t="b">
        <v>0</v>
      </c>
    </row>
    <row r="316" spans="1:7" x14ac:dyDescent="0.25">
      <c r="A316" s="2" t="s">
        <v>162</v>
      </c>
      <c r="B316" s="2" t="s">
        <v>163</v>
      </c>
      <c r="C316" s="2" t="s">
        <v>164</v>
      </c>
      <c r="D316" s="7">
        <v>45337</v>
      </c>
      <c r="E316" s="2" t="s">
        <v>188</v>
      </c>
      <c r="F316" s="2" t="s">
        <v>166</v>
      </c>
      <c r="G316" t="b">
        <v>0</v>
      </c>
    </row>
    <row r="317" spans="1:7" x14ac:dyDescent="0.25">
      <c r="A317" s="2" t="s">
        <v>162</v>
      </c>
      <c r="B317" s="2" t="s">
        <v>163</v>
      </c>
      <c r="C317" s="2" t="s">
        <v>164</v>
      </c>
      <c r="D317" s="7">
        <v>45338</v>
      </c>
      <c r="E317" s="2" t="s">
        <v>188</v>
      </c>
      <c r="F317" s="2" t="s">
        <v>166</v>
      </c>
      <c r="G317" t="b">
        <v>0</v>
      </c>
    </row>
    <row r="318" spans="1:7" x14ac:dyDescent="0.25">
      <c r="A318" s="2" t="s">
        <v>162</v>
      </c>
      <c r="B318" s="2" t="s">
        <v>163</v>
      </c>
      <c r="C318" s="2" t="s">
        <v>164</v>
      </c>
      <c r="D318" s="7">
        <v>45413</v>
      </c>
      <c r="E318" s="2" t="s">
        <v>138</v>
      </c>
      <c r="F318" s="2" t="s">
        <v>8</v>
      </c>
      <c r="G318" t="b">
        <v>0</v>
      </c>
    </row>
    <row r="319" spans="1:7" x14ac:dyDescent="0.25">
      <c r="A319" s="2" t="s">
        <v>162</v>
      </c>
      <c r="B319" s="2" t="s">
        <v>163</v>
      </c>
      <c r="C319" s="2" t="s">
        <v>164</v>
      </c>
      <c r="D319" s="7">
        <v>45414</v>
      </c>
      <c r="E319" s="2" t="s">
        <v>138</v>
      </c>
      <c r="F319" s="2" t="s">
        <v>156</v>
      </c>
      <c r="G319" t="b">
        <v>0</v>
      </c>
    </row>
    <row r="320" spans="1:7" x14ac:dyDescent="0.25">
      <c r="A320" s="2" t="s">
        <v>162</v>
      </c>
      <c r="B320" s="2" t="s">
        <v>163</v>
      </c>
      <c r="C320" s="2" t="s">
        <v>164</v>
      </c>
      <c r="D320" s="7">
        <v>45415</v>
      </c>
      <c r="E320" s="2" t="s">
        <v>167</v>
      </c>
      <c r="F320" s="2" t="s">
        <v>60</v>
      </c>
      <c r="G320" t="b">
        <v>0</v>
      </c>
    </row>
    <row r="321" spans="1:7" x14ac:dyDescent="0.25">
      <c r="A321" s="2" t="s">
        <v>162</v>
      </c>
      <c r="B321" s="2" t="s">
        <v>163</v>
      </c>
      <c r="C321" s="2" t="s">
        <v>164</v>
      </c>
      <c r="D321" s="7">
        <v>45416</v>
      </c>
      <c r="E321" s="2" t="s">
        <v>168</v>
      </c>
      <c r="F321" s="2" t="s">
        <v>169</v>
      </c>
      <c r="G321" t="b">
        <v>0</v>
      </c>
    </row>
    <row r="322" spans="1:7" x14ac:dyDescent="0.25">
      <c r="A322" s="2" t="s">
        <v>162</v>
      </c>
      <c r="B322" s="2" t="s">
        <v>163</v>
      </c>
      <c r="C322" s="2" t="s">
        <v>164</v>
      </c>
      <c r="D322" s="7">
        <v>45417</v>
      </c>
      <c r="E322" s="2" t="s">
        <v>170</v>
      </c>
      <c r="F322" s="2" t="s">
        <v>134</v>
      </c>
      <c r="G322" t="b">
        <v>0</v>
      </c>
    </row>
    <row r="323" spans="1:7" x14ac:dyDescent="0.25">
      <c r="A323" s="2" t="s">
        <v>162</v>
      </c>
      <c r="B323" s="2" t="s">
        <v>163</v>
      </c>
      <c r="C323" s="2" t="s">
        <v>164</v>
      </c>
      <c r="D323" s="7">
        <v>45418</v>
      </c>
      <c r="E323" s="2" t="s">
        <v>171</v>
      </c>
      <c r="F323" s="2" t="s">
        <v>40</v>
      </c>
      <c r="G323" t="b">
        <v>0</v>
      </c>
    </row>
    <row r="324" spans="1:7" x14ac:dyDescent="0.25">
      <c r="A324" s="2" t="s">
        <v>162</v>
      </c>
      <c r="B324" s="2" t="s">
        <v>163</v>
      </c>
      <c r="C324" s="2" t="s">
        <v>164</v>
      </c>
      <c r="D324" s="7">
        <v>45607</v>
      </c>
      <c r="E324" s="2" t="s">
        <v>172</v>
      </c>
      <c r="F324" s="2" t="s">
        <v>173</v>
      </c>
      <c r="G324" t="b">
        <v>0</v>
      </c>
    </row>
    <row r="325" spans="1:7" x14ac:dyDescent="0.25">
      <c r="A325" s="2" t="s">
        <v>162</v>
      </c>
      <c r="B325" s="2" t="s">
        <v>163</v>
      </c>
      <c r="C325" s="2" t="s">
        <v>164</v>
      </c>
      <c r="D325" s="7">
        <v>45658</v>
      </c>
      <c r="E325" s="2" t="s">
        <v>187</v>
      </c>
      <c r="F325" s="2" t="s">
        <v>2</v>
      </c>
      <c r="G325" t="b">
        <v>0</v>
      </c>
    </row>
    <row r="326" spans="1:7" x14ac:dyDescent="0.25">
      <c r="A326" s="2" t="s">
        <v>162</v>
      </c>
      <c r="B326" s="2" t="s">
        <v>163</v>
      </c>
      <c r="C326" s="2" t="s">
        <v>164</v>
      </c>
      <c r="D326" s="7">
        <v>45659</v>
      </c>
      <c r="E326" s="2" t="s">
        <v>187</v>
      </c>
      <c r="F326" s="2" t="s">
        <v>151</v>
      </c>
      <c r="G326" t="b">
        <v>0</v>
      </c>
    </row>
    <row r="327" spans="1:7" x14ac:dyDescent="0.25">
      <c r="A327" s="2" t="s">
        <v>162</v>
      </c>
      <c r="B327" s="2" t="s">
        <v>163</v>
      </c>
      <c r="C327" s="2" t="s">
        <v>164</v>
      </c>
      <c r="D327" s="7">
        <v>45664</v>
      </c>
      <c r="E327" s="2" t="s">
        <v>184</v>
      </c>
      <c r="F327" s="2" t="s">
        <v>165</v>
      </c>
      <c r="G327" t="b">
        <v>0</v>
      </c>
    </row>
    <row r="328" spans="1:7" x14ac:dyDescent="0.25">
      <c r="A328" s="2" t="s">
        <v>162</v>
      </c>
      <c r="B328" s="2" t="s">
        <v>163</v>
      </c>
      <c r="C328" s="2" t="s">
        <v>164</v>
      </c>
      <c r="D328" s="7">
        <v>45703</v>
      </c>
      <c r="E328" s="2" t="s">
        <v>188</v>
      </c>
      <c r="F328" s="2" t="s">
        <v>166</v>
      </c>
      <c r="G328" t="b">
        <v>0</v>
      </c>
    </row>
    <row r="329" spans="1:7" x14ac:dyDescent="0.25">
      <c r="A329" s="2" t="s">
        <v>162</v>
      </c>
      <c r="B329" s="2" t="s">
        <v>163</v>
      </c>
      <c r="C329" s="2" t="s">
        <v>164</v>
      </c>
      <c r="D329" s="7">
        <v>45704</v>
      </c>
      <c r="E329" s="2" t="s">
        <v>188</v>
      </c>
      <c r="F329" s="2" t="s">
        <v>166</v>
      </c>
      <c r="G329" t="b">
        <v>0</v>
      </c>
    </row>
    <row r="330" spans="1:7" x14ac:dyDescent="0.25">
      <c r="A330" s="2" t="s">
        <v>162</v>
      </c>
      <c r="B330" s="2" t="s">
        <v>163</v>
      </c>
      <c r="C330" s="2" t="s">
        <v>164</v>
      </c>
      <c r="D330" s="7">
        <v>45705</v>
      </c>
      <c r="E330" s="2" t="s">
        <v>188</v>
      </c>
      <c r="F330" s="2" t="s">
        <v>166</v>
      </c>
      <c r="G330" t="b">
        <v>0</v>
      </c>
    </row>
    <row r="331" spans="1:7" x14ac:dyDescent="0.25">
      <c r="A331" s="2" t="s">
        <v>162</v>
      </c>
      <c r="B331" s="2" t="s">
        <v>163</v>
      </c>
      <c r="C331" s="2" t="s">
        <v>164</v>
      </c>
      <c r="D331" s="7">
        <v>45765</v>
      </c>
      <c r="E331" s="2" t="s">
        <v>167</v>
      </c>
      <c r="F331" s="2" t="s">
        <v>60</v>
      </c>
      <c r="G331" t="b">
        <v>0</v>
      </c>
    </row>
    <row r="332" spans="1:7" x14ac:dyDescent="0.25">
      <c r="A332" s="2" t="s">
        <v>162</v>
      </c>
      <c r="B332" s="2" t="s">
        <v>163</v>
      </c>
      <c r="C332" s="2" t="s">
        <v>164</v>
      </c>
      <c r="D332" s="7">
        <v>45766</v>
      </c>
      <c r="E332" s="2" t="s">
        <v>168</v>
      </c>
      <c r="F332" s="2" t="s">
        <v>169</v>
      </c>
      <c r="G332" t="b">
        <v>0</v>
      </c>
    </row>
    <row r="333" spans="1:7" x14ac:dyDescent="0.25">
      <c r="A333" s="2" t="s">
        <v>162</v>
      </c>
      <c r="B333" s="2" t="s">
        <v>163</v>
      </c>
      <c r="C333" s="2" t="s">
        <v>164</v>
      </c>
      <c r="D333" s="7">
        <v>45767</v>
      </c>
      <c r="E333" s="2" t="s">
        <v>170</v>
      </c>
      <c r="F333" s="2" t="s">
        <v>134</v>
      </c>
      <c r="G333" t="b">
        <v>0</v>
      </c>
    </row>
    <row r="334" spans="1:7" x14ac:dyDescent="0.25">
      <c r="A334" s="2" t="s">
        <v>162</v>
      </c>
      <c r="B334" s="2" t="s">
        <v>163</v>
      </c>
      <c r="C334" s="2" t="s">
        <v>164</v>
      </c>
      <c r="D334" s="7">
        <v>45768</v>
      </c>
      <c r="E334" s="2" t="s">
        <v>171</v>
      </c>
      <c r="F334" s="2" t="s">
        <v>40</v>
      </c>
      <c r="G334" t="b">
        <v>0</v>
      </c>
    </row>
    <row r="335" spans="1:7" x14ac:dyDescent="0.25">
      <c r="A335" s="2" t="s">
        <v>162</v>
      </c>
      <c r="B335" s="2" t="s">
        <v>163</v>
      </c>
      <c r="C335" s="2" t="s">
        <v>164</v>
      </c>
      <c r="D335" s="7">
        <v>45778</v>
      </c>
      <c r="E335" s="2" t="s">
        <v>138</v>
      </c>
      <c r="F335" s="2" t="s">
        <v>8</v>
      </c>
      <c r="G335" t="b">
        <v>0</v>
      </c>
    </row>
    <row r="336" spans="1:7" x14ac:dyDescent="0.25">
      <c r="A336" s="2" t="s">
        <v>162</v>
      </c>
      <c r="B336" s="2" t="s">
        <v>163</v>
      </c>
      <c r="C336" s="2" t="s">
        <v>164</v>
      </c>
      <c r="D336" s="7">
        <v>45779</v>
      </c>
      <c r="E336" s="2" t="s">
        <v>138</v>
      </c>
      <c r="F336" s="2" t="s">
        <v>156</v>
      </c>
      <c r="G336" t="b">
        <v>0</v>
      </c>
    </row>
    <row r="337" spans="1:7" x14ac:dyDescent="0.25">
      <c r="A337" s="2" t="s">
        <v>162</v>
      </c>
      <c r="B337" s="2" t="s">
        <v>163</v>
      </c>
      <c r="C337" s="2" t="s">
        <v>164</v>
      </c>
      <c r="D337" s="7">
        <v>45972</v>
      </c>
      <c r="E337" s="2" t="s">
        <v>172</v>
      </c>
      <c r="F337" s="2" t="s">
        <v>173</v>
      </c>
      <c r="G337" t="b">
        <v>0</v>
      </c>
    </row>
    <row r="338" spans="1:7" x14ac:dyDescent="0.25">
      <c r="A338" s="2" t="s">
        <v>162</v>
      </c>
      <c r="B338" s="2" t="s">
        <v>163</v>
      </c>
      <c r="C338" s="2" t="s">
        <v>164</v>
      </c>
      <c r="D338" s="7">
        <v>46023</v>
      </c>
      <c r="E338" s="2" t="s">
        <v>187</v>
      </c>
      <c r="F338" s="2" t="s">
        <v>2</v>
      </c>
      <c r="G338" t="b">
        <v>0</v>
      </c>
    </row>
    <row r="339" spans="1:7" x14ac:dyDescent="0.25">
      <c r="A339" s="2" t="s">
        <v>162</v>
      </c>
      <c r="B339" s="2" t="s">
        <v>163</v>
      </c>
      <c r="C339" s="2" t="s">
        <v>164</v>
      </c>
      <c r="D339" s="7">
        <v>46024</v>
      </c>
      <c r="E339" s="2" t="s">
        <v>187</v>
      </c>
      <c r="F339" s="2" t="s">
        <v>151</v>
      </c>
      <c r="G339" t="b">
        <v>0</v>
      </c>
    </row>
    <row r="340" spans="1:7" x14ac:dyDescent="0.25">
      <c r="A340" s="2" t="s">
        <v>162</v>
      </c>
      <c r="B340" s="2" t="s">
        <v>163</v>
      </c>
      <c r="C340" s="2" t="s">
        <v>164</v>
      </c>
      <c r="D340" s="7">
        <v>46029</v>
      </c>
      <c r="E340" s="2" t="s">
        <v>184</v>
      </c>
      <c r="F340" s="2" t="s">
        <v>165</v>
      </c>
      <c r="G340" t="b">
        <v>0</v>
      </c>
    </row>
    <row r="341" spans="1:7" x14ac:dyDescent="0.25">
      <c r="A341" s="2" t="s">
        <v>162</v>
      </c>
      <c r="B341" s="2" t="s">
        <v>163</v>
      </c>
      <c r="C341" s="2" t="s">
        <v>164</v>
      </c>
      <c r="D341" s="7">
        <v>46068</v>
      </c>
      <c r="E341" s="2" t="s">
        <v>188</v>
      </c>
      <c r="F341" s="2" t="s">
        <v>166</v>
      </c>
      <c r="G341" t="b">
        <v>0</v>
      </c>
    </row>
    <row r="342" spans="1:7" x14ac:dyDescent="0.25">
      <c r="A342" s="2" t="s">
        <v>162</v>
      </c>
      <c r="B342" s="2" t="s">
        <v>163</v>
      </c>
      <c r="C342" s="2" t="s">
        <v>164</v>
      </c>
      <c r="D342" s="7">
        <v>46069</v>
      </c>
      <c r="E342" s="2" t="s">
        <v>188</v>
      </c>
      <c r="F342" s="2" t="s">
        <v>166</v>
      </c>
      <c r="G342" t="b">
        <v>0</v>
      </c>
    </row>
    <row r="343" spans="1:7" x14ac:dyDescent="0.25">
      <c r="A343" s="2" t="s">
        <v>162</v>
      </c>
      <c r="B343" s="2" t="s">
        <v>163</v>
      </c>
      <c r="C343" s="2" t="s">
        <v>164</v>
      </c>
      <c r="D343" s="7">
        <v>46070</v>
      </c>
      <c r="E343" s="2" t="s">
        <v>188</v>
      </c>
      <c r="F343" s="2" t="s">
        <v>166</v>
      </c>
      <c r="G343" t="b">
        <v>0</v>
      </c>
    </row>
    <row r="344" spans="1:7" x14ac:dyDescent="0.25">
      <c r="A344" s="2" t="s">
        <v>162</v>
      </c>
      <c r="B344" s="2" t="s">
        <v>163</v>
      </c>
      <c r="C344" s="2" t="s">
        <v>164</v>
      </c>
      <c r="D344" s="7">
        <v>46122</v>
      </c>
      <c r="E344" s="2" t="s">
        <v>167</v>
      </c>
      <c r="F344" s="2" t="s">
        <v>60</v>
      </c>
      <c r="G344" t="b">
        <v>0</v>
      </c>
    </row>
    <row r="345" spans="1:7" x14ac:dyDescent="0.25">
      <c r="A345" s="2" t="s">
        <v>162</v>
      </c>
      <c r="B345" s="2" t="s">
        <v>163</v>
      </c>
      <c r="C345" s="2" t="s">
        <v>164</v>
      </c>
      <c r="D345" s="7">
        <v>46123</v>
      </c>
      <c r="E345" s="2" t="s">
        <v>168</v>
      </c>
      <c r="F345" s="2" t="s">
        <v>169</v>
      </c>
      <c r="G345" t="b">
        <v>0</v>
      </c>
    </row>
    <row r="346" spans="1:7" x14ac:dyDescent="0.25">
      <c r="A346" s="2" t="s">
        <v>162</v>
      </c>
      <c r="B346" s="2" t="s">
        <v>163</v>
      </c>
      <c r="C346" s="2" t="s">
        <v>164</v>
      </c>
      <c r="D346" s="7">
        <v>46124</v>
      </c>
      <c r="E346" s="2" t="s">
        <v>170</v>
      </c>
      <c r="F346" s="2" t="s">
        <v>134</v>
      </c>
      <c r="G346" t="b">
        <v>0</v>
      </c>
    </row>
    <row r="347" spans="1:7" x14ac:dyDescent="0.25">
      <c r="A347" s="2" t="s">
        <v>162</v>
      </c>
      <c r="B347" s="2" t="s">
        <v>163</v>
      </c>
      <c r="C347" s="2" t="s">
        <v>164</v>
      </c>
      <c r="D347" s="7">
        <v>46125</v>
      </c>
      <c r="E347" s="2" t="s">
        <v>171</v>
      </c>
      <c r="F347" s="2" t="s">
        <v>40</v>
      </c>
      <c r="G347" t="b">
        <v>0</v>
      </c>
    </row>
    <row r="348" spans="1:7" x14ac:dyDescent="0.25">
      <c r="A348" s="2" t="s">
        <v>162</v>
      </c>
      <c r="B348" s="2" t="s">
        <v>163</v>
      </c>
      <c r="C348" s="2" t="s">
        <v>164</v>
      </c>
      <c r="D348" s="7">
        <v>46143</v>
      </c>
      <c r="E348" s="2" t="s">
        <v>138</v>
      </c>
      <c r="F348" s="2" t="s">
        <v>8</v>
      </c>
      <c r="G348" t="b">
        <v>0</v>
      </c>
    </row>
    <row r="349" spans="1:7" x14ac:dyDescent="0.25">
      <c r="A349" s="2" t="s">
        <v>162</v>
      </c>
      <c r="B349" s="2" t="s">
        <v>163</v>
      </c>
      <c r="C349" s="2" t="s">
        <v>164</v>
      </c>
      <c r="D349" s="7">
        <v>46144</v>
      </c>
      <c r="E349" s="2" t="s">
        <v>138</v>
      </c>
      <c r="F349" s="2" t="s">
        <v>156</v>
      </c>
      <c r="G349" t="b">
        <v>0</v>
      </c>
    </row>
    <row r="350" spans="1:7" x14ac:dyDescent="0.25">
      <c r="A350" s="2" t="s">
        <v>162</v>
      </c>
      <c r="B350" s="2" t="s">
        <v>163</v>
      </c>
      <c r="C350" s="2" t="s">
        <v>164</v>
      </c>
      <c r="D350" s="7">
        <v>46337</v>
      </c>
      <c r="E350" s="2" t="s">
        <v>172</v>
      </c>
      <c r="F350" s="2" t="s">
        <v>173</v>
      </c>
      <c r="G350" t="b">
        <v>0</v>
      </c>
    </row>
    <row r="351" spans="1:7" x14ac:dyDescent="0.25">
      <c r="A351" s="2" t="s">
        <v>162</v>
      </c>
      <c r="B351" s="2" t="s">
        <v>163</v>
      </c>
      <c r="C351" s="2" t="s">
        <v>164</v>
      </c>
      <c r="D351" s="7">
        <v>46388</v>
      </c>
      <c r="E351" s="2" t="s">
        <v>187</v>
      </c>
      <c r="F351" s="2" t="s">
        <v>2</v>
      </c>
      <c r="G351" t="b">
        <v>0</v>
      </c>
    </row>
    <row r="352" spans="1:7" x14ac:dyDescent="0.25">
      <c r="A352" s="2" t="s">
        <v>162</v>
      </c>
      <c r="B352" s="2" t="s">
        <v>163</v>
      </c>
      <c r="C352" s="2" t="s">
        <v>164</v>
      </c>
      <c r="D352" s="7">
        <v>46389</v>
      </c>
      <c r="E352" s="2" t="s">
        <v>187</v>
      </c>
      <c r="F352" s="2" t="s">
        <v>151</v>
      </c>
      <c r="G352" t="b">
        <v>0</v>
      </c>
    </row>
    <row r="353" spans="1:7" x14ac:dyDescent="0.25">
      <c r="A353" s="2" t="s">
        <v>162</v>
      </c>
      <c r="B353" s="2" t="s">
        <v>163</v>
      </c>
      <c r="C353" s="2" t="s">
        <v>164</v>
      </c>
      <c r="D353" s="7">
        <v>46394</v>
      </c>
      <c r="E353" s="2" t="s">
        <v>184</v>
      </c>
      <c r="F353" s="2" t="s">
        <v>165</v>
      </c>
      <c r="G353" t="b">
        <v>0</v>
      </c>
    </row>
    <row r="354" spans="1:7" x14ac:dyDescent="0.25">
      <c r="A354" s="2" t="s">
        <v>162</v>
      </c>
      <c r="B354" s="2" t="s">
        <v>163</v>
      </c>
      <c r="C354" s="2" t="s">
        <v>164</v>
      </c>
      <c r="D354" s="7">
        <v>46433</v>
      </c>
      <c r="E354" s="2" t="s">
        <v>188</v>
      </c>
      <c r="F354" s="2" t="s">
        <v>166</v>
      </c>
      <c r="G354" t="b">
        <v>0</v>
      </c>
    </row>
    <row r="355" spans="1:7" x14ac:dyDescent="0.25">
      <c r="A355" s="2" t="s">
        <v>162</v>
      </c>
      <c r="B355" s="2" t="s">
        <v>163</v>
      </c>
      <c r="C355" s="2" t="s">
        <v>164</v>
      </c>
      <c r="D355" s="7">
        <v>46434</v>
      </c>
      <c r="E355" s="2" t="s">
        <v>188</v>
      </c>
      <c r="F355" s="2" t="s">
        <v>166</v>
      </c>
      <c r="G355" t="b">
        <v>0</v>
      </c>
    </row>
    <row r="356" spans="1:7" x14ac:dyDescent="0.25">
      <c r="A356" s="2" t="s">
        <v>162</v>
      </c>
      <c r="B356" s="2" t="s">
        <v>163</v>
      </c>
      <c r="C356" s="2" t="s">
        <v>164</v>
      </c>
      <c r="D356" s="7">
        <v>46507</v>
      </c>
      <c r="E356" s="2" t="s">
        <v>167</v>
      </c>
      <c r="F356" s="2" t="s">
        <v>60</v>
      </c>
      <c r="G356" t="b">
        <v>0</v>
      </c>
    </row>
    <row r="357" spans="1:7" x14ac:dyDescent="0.25">
      <c r="A357" s="2" t="s">
        <v>162</v>
      </c>
      <c r="B357" s="2" t="s">
        <v>163</v>
      </c>
      <c r="C357" s="2" t="s">
        <v>164</v>
      </c>
      <c r="D357" s="7">
        <v>46508</v>
      </c>
      <c r="E357" s="2" t="s">
        <v>138</v>
      </c>
      <c r="F357" s="2" t="s">
        <v>8</v>
      </c>
      <c r="G357" t="b">
        <v>0</v>
      </c>
    </row>
    <row r="358" spans="1:7" x14ac:dyDescent="0.25">
      <c r="A358" s="2" t="s">
        <v>162</v>
      </c>
      <c r="B358" s="2" t="s">
        <v>163</v>
      </c>
      <c r="C358" s="2" t="s">
        <v>164</v>
      </c>
      <c r="D358" s="7">
        <v>46508</v>
      </c>
      <c r="E358" s="2" t="s">
        <v>168</v>
      </c>
      <c r="F358" s="2" t="s">
        <v>169</v>
      </c>
      <c r="G358" t="b">
        <v>0</v>
      </c>
    </row>
    <row r="359" spans="1:7" x14ac:dyDescent="0.25">
      <c r="A359" s="2" t="s">
        <v>162</v>
      </c>
      <c r="B359" s="2" t="s">
        <v>163</v>
      </c>
      <c r="C359" s="2" t="s">
        <v>164</v>
      </c>
      <c r="D359" s="7">
        <v>46509</v>
      </c>
      <c r="E359" s="2" t="s">
        <v>138</v>
      </c>
      <c r="F359" s="2" t="s">
        <v>156</v>
      </c>
      <c r="G359" t="b">
        <v>0</v>
      </c>
    </row>
    <row r="360" spans="1:7" x14ac:dyDescent="0.25">
      <c r="A360" s="2" t="s">
        <v>162</v>
      </c>
      <c r="B360" s="2" t="s">
        <v>163</v>
      </c>
      <c r="C360" s="2" t="s">
        <v>164</v>
      </c>
      <c r="D360" s="7">
        <v>46509</v>
      </c>
      <c r="E360" s="2" t="s">
        <v>170</v>
      </c>
      <c r="F360" s="2" t="s">
        <v>134</v>
      </c>
      <c r="G360" t="b">
        <v>0</v>
      </c>
    </row>
    <row r="361" spans="1:7" x14ac:dyDescent="0.25">
      <c r="A361" s="2" t="s">
        <v>162</v>
      </c>
      <c r="B361" s="2" t="s">
        <v>163</v>
      </c>
      <c r="C361" s="2" t="s">
        <v>164</v>
      </c>
      <c r="D361" s="7">
        <v>46510</v>
      </c>
      <c r="E361" s="2" t="s">
        <v>138</v>
      </c>
      <c r="F361" s="2" t="s">
        <v>156</v>
      </c>
      <c r="G361" t="b">
        <v>0</v>
      </c>
    </row>
    <row r="362" spans="1:7" x14ac:dyDescent="0.25">
      <c r="A362" s="2" t="s">
        <v>162</v>
      </c>
      <c r="B362" s="2" t="s">
        <v>163</v>
      </c>
      <c r="C362" s="2" t="s">
        <v>164</v>
      </c>
      <c r="D362" s="7">
        <v>46510</v>
      </c>
      <c r="E362" s="2" t="s">
        <v>171</v>
      </c>
      <c r="F362" s="2" t="s">
        <v>40</v>
      </c>
      <c r="G362" t="b">
        <v>0</v>
      </c>
    </row>
    <row r="363" spans="1:7" x14ac:dyDescent="0.25">
      <c r="A363" s="2" t="s">
        <v>162</v>
      </c>
      <c r="B363" s="2" t="s">
        <v>163</v>
      </c>
      <c r="C363" s="2" t="s">
        <v>164</v>
      </c>
      <c r="D363" s="7">
        <v>46702</v>
      </c>
      <c r="E363" s="2" t="s">
        <v>172</v>
      </c>
      <c r="F363" s="2" t="s">
        <v>173</v>
      </c>
      <c r="G363" t="b">
        <v>0</v>
      </c>
    </row>
    <row r="364" spans="1:7" x14ac:dyDescent="0.25">
      <c r="A364" s="2" t="s">
        <v>162</v>
      </c>
      <c r="B364" s="2" t="s">
        <v>163</v>
      </c>
      <c r="C364" s="2" t="s">
        <v>164</v>
      </c>
      <c r="D364" s="7">
        <v>46753</v>
      </c>
      <c r="E364" s="2" t="s">
        <v>187</v>
      </c>
      <c r="F364" s="2" t="s">
        <v>2</v>
      </c>
      <c r="G364" t="b">
        <v>0</v>
      </c>
    </row>
    <row r="365" spans="1:7" x14ac:dyDescent="0.25">
      <c r="A365" s="2" t="s">
        <v>162</v>
      </c>
      <c r="B365" s="2" t="s">
        <v>163</v>
      </c>
      <c r="C365" s="2" t="s">
        <v>164</v>
      </c>
      <c r="D365" s="7">
        <v>46754</v>
      </c>
      <c r="E365" s="2" t="s">
        <v>187</v>
      </c>
      <c r="F365" s="2" t="s">
        <v>151</v>
      </c>
      <c r="G365" t="b">
        <v>0</v>
      </c>
    </row>
    <row r="366" spans="1:7" x14ac:dyDescent="0.25">
      <c r="A366" s="2" t="s">
        <v>162</v>
      </c>
      <c r="B366" s="2" t="s">
        <v>163</v>
      </c>
      <c r="C366" s="2" t="s">
        <v>164</v>
      </c>
      <c r="D366" s="7">
        <v>46755</v>
      </c>
      <c r="E366" s="2" t="s">
        <v>187</v>
      </c>
      <c r="F366" s="2" t="s">
        <v>151</v>
      </c>
      <c r="G366" t="b">
        <v>0</v>
      </c>
    </row>
    <row r="367" spans="1:7" x14ac:dyDescent="0.25">
      <c r="A367" s="2" t="s">
        <v>162</v>
      </c>
      <c r="B367" s="2" t="s">
        <v>163</v>
      </c>
      <c r="C367" s="2" t="s">
        <v>164</v>
      </c>
      <c r="D367" s="7">
        <v>46759</v>
      </c>
      <c r="E367" s="2" t="s">
        <v>184</v>
      </c>
      <c r="F367" s="2" t="s">
        <v>165</v>
      </c>
      <c r="G367" t="b">
        <v>0</v>
      </c>
    </row>
    <row r="368" spans="1:7" x14ac:dyDescent="0.25">
      <c r="A368" s="2" t="s">
        <v>162</v>
      </c>
      <c r="B368" s="2" t="s">
        <v>163</v>
      </c>
      <c r="C368" s="2" t="s">
        <v>164</v>
      </c>
      <c r="D368" s="7">
        <v>46798</v>
      </c>
      <c r="E368" s="2" t="s">
        <v>188</v>
      </c>
      <c r="F368" s="2" t="s">
        <v>166</v>
      </c>
      <c r="G368" t="b">
        <v>0</v>
      </c>
    </row>
    <row r="369" spans="1:7" x14ac:dyDescent="0.25">
      <c r="A369" s="2" t="s">
        <v>162</v>
      </c>
      <c r="B369" s="2" t="s">
        <v>163</v>
      </c>
      <c r="C369" s="2" t="s">
        <v>164</v>
      </c>
      <c r="D369" s="7">
        <v>46799</v>
      </c>
      <c r="E369" s="2" t="s">
        <v>188</v>
      </c>
      <c r="F369" s="2" t="s">
        <v>166</v>
      </c>
      <c r="G369" t="b">
        <v>0</v>
      </c>
    </row>
    <row r="370" spans="1:7" x14ac:dyDescent="0.25">
      <c r="A370" s="2" t="s">
        <v>162</v>
      </c>
      <c r="B370" s="2" t="s">
        <v>163</v>
      </c>
      <c r="C370" s="2" t="s">
        <v>164</v>
      </c>
      <c r="D370" s="7">
        <v>46857</v>
      </c>
      <c r="E370" s="2" t="s">
        <v>167</v>
      </c>
      <c r="F370" s="2" t="s">
        <v>60</v>
      </c>
      <c r="G370" t="b">
        <v>0</v>
      </c>
    </row>
    <row r="371" spans="1:7" x14ac:dyDescent="0.25">
      <c r="A371" s="2" t="s">
        <v>162</v>
      </c>
      <c r="B371" s="2" t="s">
        <v>163</v>
      </c>
      <c r="C371" s="2" t="s">
        <v>164</v>
      </c>
      <c r="D371" s="7">
        <v>46858</v>
      </c>
      <c r="E371" s="2" t="s">
        <v>168</v>
      </c>
      <c r="F371" s="2" t="s">
        <v>169</v>
      </c>
      <c r="G371" t="b">
        <v>0</v>
      </c>
    </row>
    <row r="372" spans="1:7" x14ac:dyDescent="0.25">
      <c r="A372" s="2" t="s">
        <v>162</v>
      </c>
      <c r="B372" s="2" t="s">
        <v>163</v>
      </c>
      <c r="C372" s="2" t="s">
        <v>164</v>
      </c>
      <c r="D372" s="7">
        <v>46859</v>
      </c>
      <c r="E372" s="2" t="s">
        <v>170</v>
      </c>
      <c r="F372" s="2" t="s">
        <v>134</v>
      </c>
      <c r="G372" t="b">
        <v>0</v>
      </c>
    </row>
    <row r="373" spans="1:7" x14ac:dyDescent="0.25">
      <c r="A373" s="2" t="s">
        <v>162</v>
      </c>
      <c r="B373" s="2" t="s">
        <v>163</v>
      </c>
      <c r="C373" s="2" t="s">
        <v>164</v>
      </c>
      <c r="D373" s="7">
        <v>46860</v>
      </c>
      <c r="E373" s="2" t="s">
        <v>171</v>
      </c>
      <c r="F373" s="2" t="s">
        <v>40</v>
      </c>
      <c r="G373" t="b">
        <v>0</v>
      </c>
    </row>
    <row r="374" spans="1:7" x14ac:dyDescent="0.25">
      <c r="A374" s="2" t="s">
        <v>162</v>
      </c>
      <c r="B374" s="2" t="s">
        <v>163</v>
      </c>
      <c r="C374" s="2" t="s">
        <v>164</v>
      </c>
      <c r="D374" s="7">
        <v>46874</v>
      </c>
      <c r="E374" s="2" t="s">
        <v>138</v>
      </c>
      <c r="F374" s="2" t="s">
        <v>8</v>
      </c>
      <c r="G374" t="b">
        <v>0</v>
      </c>
    </row>
    <row r="375" spans="1:7" x14ac:dyDescent="0.25">
      <c r="A375" s="2" t="s">
        <v>162</v>
      </c>
      <c r="B375" s="2" t="s">
        <v>163</v>
      </c>
      <c r="C375" s="2" t="s">
        <v>164</v>
      </c>
      <c r="D375" s="7">
        <v>46875</v>
      </c>
      <c r="E375" s="2" t="s">
        <v>138</v>
      </c>
      <c r="F375" s="2" t="s">
        <v>156</v>
      </c>
      <c r="G375" t="b">
        <v>0</v>
      </c>
    </row>
    <row r="376" spans="1:7" x14ac:dyDescent="0.25">
      <c r="A376" s="2" t="s">
        <v>162</v>
      </c>
      <c r="B376" s="2" t="s">
        <v>163</v>
      </c>
      <c r="C376" s="2" t="s">
        <v>164</v>
      </c>
      <c r="D376" s="7">
        <v>47068</v>
      </c>
      <c r="E376" s="2" t="s">
        <v>172</v>
      </c>
      <c r="F376" s="2" t="s">
        <v>173</v>
      </c>
      <c r="G376" t="b">
        <v>0</v>
      </c>
    </row>
    <row r="377" spans="1:7" x14ac:dyDescent="0.25">
      <c r="A377" s="2" t="s">
        <v>148</v>
      </c>
      <c r="B377" s="2" t="s">
        <v>149</v>
      </c>
      <c r="C377" s="2" t="s">
        <v>150</v>
      </c>
      <c r="D377" s="7">
        <v>45292</v>
      </c>
      <c r="E377" s="2" t="s">
        <v>194</v>
      </c>
      <c r="F377" s="2" t="s">
        <v>2</v>
      </c>
      <c r="G377" t="b">
        <v>0</v>
      </c>
    </row>
    <row r="378" spans="1:7" x14ac:dyDescent="0.25">
      <c r="A378" s="2" t="s">
        <v>148</v>
      </c>
      <c r="B378" s="2" t="s">
        <v>149</v>
      </c>
      <c r="C378" s="2" t="s">
        <v>150</v>
      </c>
      <c r="D378" s="7">
        <v>45293</v>
      </c>
      <c r="E378" s="2" t="s">
        <v>194</v>
      </c>
      <c r="F378" s="2" t="s">
        <v>151</v>
      </c>
      <c r="G378" t="b">
        <v>0</v>
      </c>
    </row>
    <row r="379" spans="1:7" x14ac:dyDescent="0.25">
      <c r="A379" s="2" t="s">
        <v>148</v>
      </c>
      <c r="B379" s="2" t="s">
        <v>149</v>
      </c>
      <c r="C379" s="2" t="s">
        <v>150</v>
      </c>
      <c r="D379" s="7">
        <v>45330</v>
      </c>
      <c r="E379" s="2" t="s">
        <v>202</v>
      </c>
      <c r="F379" s="2" t="s">
        <v>152</v>
      </c>
      <c r="G379" t="b">
        <v>0</v>
      </c>
    </row>
    <row r="380" spans="1:7" x14ac:dyDescent="0.25">
      <c r="A380" s="2" t="s">
        <v>148</v>
      </c>
      <c r="B380" s="2" t="s">
        <v>149</v>
      </c>
      <c r="C380" s="2" t="s">
        <v>150</v>
      </c>
      <c r="D380" s="7">
        <v>45382</v>
      </c>
      <c r="E380" s="2" t="s">
        <v>185</v>
      </c>
      <c r="F380" s="2" t="s">
        <v>134</v>
      </c>
      <c r="G380" t="b">
        <v>0</v>
      </c>
    </row>
    <row r="381" spans="1:7" x14ac:dyDescent="0.25">
      <c r="A381" s="2" t="s">
        <v>148</v>
      </c>
      <c r="B381" s="2" t="s">
        <v>149</v>
      </c>
      <c r="C381" s="2" t="s">
        <v>150</v>
      </c>
      <c r="D381" s="7">
        <v>45383</v>
      </c>
      <c r="E381" s="2" t="s">
        <v>186</v>
      </c>
      <c r="F381" s="2" t="s">
        <v>40</v>
      </c>
      <c r="G381" t="b">
        <v>0</v>
      </c>
    </row>
    <row r="382" spans="1:7" x14ac:dyDescent="0.25">
      <c r="A382" s="2" t="s">
        <v>148</v>
      </c>
      <c r="B382" s="2" t="s">
        <v>149</v>
      </c>
      <c r="C382" s="2" t="s">
        <v>150</v>
      </c>
      <c r="D382" s="7">
        <v>45409</v>
      </c>
      <c r="E382" s="2" t="s">
        <v>153</v>
      </c>
      <c r="F382" s="2" t="s">
        <v>154</v>
      </c>
      <c r="G382" t="b">
        <v>0</v>
      </c>
    </row>
    <row r="383" spans="1:7" x14ac:dyDescent="0.25">
      <c r="A383" s="2" t="s">
        <v>148</v>
      </c>
      <c r="B383" s="2" t="s">
        <v>149</v>
      </c>
      <c r="C383" s="2" t="s">
        <v>150</v>
      </c>
      <c r="D383" s="7">
        <v>45413</v>
      </c>
      <c r="E383" s="2" t="s">
        <v>155</v>
      </c>
      <c r="F383" s="2" t="s">
        <v>8</v>
      </c>
      <c r="G383" t="b">
        <v>0</v>
      </c>
    </row>
    <row r="384" spans="1:7" x14ac:dyDescent="0.25">
      <c r="A384" s="2" t="s">
        <v>148</v>
      </c>
      <c r="B384" s="2" t="s">
        <v>149</v>
      </c>
      <c r="C384" s="2" t="s">
        <v>150</v>
      </c>
      <c r="D384" s="7">
        <v>45414</v>
      </c>
      <c r="E384" s="2" t="s">
        <v>155</v>
      </c>
      <c r="F384" s="2" t="s">
        <v>156</v>
      </c>
      <c r="G384" t="b">
        <v>0</v>
      </c>
    </row>
    <row r="385" spans="1:7" x14ac:dyDescent="0.25">
      <c r="A385" s="2" t="s">
        <v>148</v>
      </c>
      <c r="B385" s="2" t="s">
        <v>149</v>
      </c>
      <c r="C385" s="2" t="s">
        <v>150</v>
      </c>
      <c r="D385" s="7">
        <v>45431</v>
      </c>
      <c r="E385" s="2" t="s">
        <v>157</v>
      </c>
      <c r="F385" s="2" t="s">
        <v>158</v>
      </c>
      <c r="G385" t="b">
        <v>0</v>
      </c>
    </row>
    <row r="386" spans="1:7" x14ac:dyDescent="0.25">
      <c r="A386" s="2" t="s">
        <v>148</v>
      </c>
      <c r="B386" s="2" t="s">
        <v>149</v>
      </c>
      <c r="C386" s="2" t="s">
        <v>150</v>
      </c>
      <c r="D386" s="7">
        <v>45468</v>
      </c>
      <c r="E386" s="2" t="s">
        <v>188</v>
      </c>
      <c r="F386" s="2" t="s">
        <v>140</v>
      </c>
      <c r="G386" t="b">
        <v>0</v>
      </c>
    </row>
    <row r="387" spans="1:7" x14ac:dyDescent="0.25">
      <c r="A387" s="2" t="s">
        <v>148</v>
      </c>
      <c r="B387" s="2" t="s">
        <v>149</v>
      </c>
      <c r="C387" s="2" t="s">
        <v>150</v>
      </c>
      <c r="D387" s="7">
        <v>45519</v>
      </c>
      <c r="E387" s="2" t="s">
        <v>195</v>
      </c>
      <c r="F387" s="2" t="s">
        <v>49</v>
      </c>
      <c r="G387" t="b">
        <v>0</v>
      </c>
    </row>
    <row r="388" spans="1:7" x14ac:dyDescent="0.25">
      <c r="A388" s="2" t="s">
        <v>148</v>
      </c>
      <c r="B388" s="2" t="s">
        <v>149</v>
      </c>
      <c r="C388" s="2" t="s">
        <v>150</v>
      </c>
      <c r="D388" s="7">
        <v>45596</v>
      </c>
      <c r="E388" s="2" t="s">
        <v>159</v>
      </c>
      <c r="F388" s="2" t="s">
        <v>160</v>
      </c>
      <c r="G388" t="b">
        <v>0</v>
      </c>
    </row>
    <row r="389" spans="1:7" x14ac:dyDescent="0.25">
      <c r="A389" s="2" t="s">
        <v>148</v>
      </c>
      <c r="B389" s="2" t="s">
        <v>149</v>
      </c>
      <c r="C389" s="2" t="s">
        <v>150</v>
      </c>
      <c r="D389" s="7">
        <v>45597</v>
      </c>
      <c r="E389" s="2" t="s">
        <v>161</v>
      </c>
      <c r="F389" s="2" t="s">
        <v>53</v>
      </c>
      <c r="G389" t="b">
        <v>0</v>
      </c>
    </row>
    <row r="390" spans="1:7" x14ac:dyDescent="0.25">
      <c r="A390" s="2" t="s">
        <v>148</v>
      </c>
      <c r="B390" s="2" t="s">
        <v>149</v>
      </c>
      <c r="C390" s="2" t="s">
        <v>150</v>
      </c>
      <c r="D390" s="7">
        <v>45651</v>
      </c>
      <c r="E390" s="2" t="s">
        <v>184</v>
      </c>
      <c r="F390" s="2" t="s">
        <v>12</v>
      </c>
      <c r="G390" t="b">
        <v>0</v>
      </c>
    </row>
    <row r="391" spans="1:7" x14ac:dyDescent="0.25">
      <c r="A391" s="2" t="s">
        <v>148</v>
      </c>
      <c r="B391" s="2" t="s">
        <v>149</v>
      </c>
      <c r="C391" s="2" t="s">
        <v>150</v>
      </c>
      <c r="D391" s="7">
        <v>45652</v>
      </c>
      <c r="E391" s="2" t="s">
        <v>197</v>
      </c>
      <c r="F391" s="2" t="s">
        <v>7</v>
      </c>
      <c r="G391" t="b">
        <v>0</v>
      </c>
    </row>
    <row r="392" spans="1:7" x14ac:dyDescent="0.25">
      <c r="A392" s="2" t="s">
        <v>148</v>
      </c>
      <c r="B392" s="2" t="s">
        <v>149</v>
      </c>
      <c r="C392" s="2" t="s">
        <v>150</v>
      </c>
      <c r="D392" s="7">
        <v>45658</v>
      </c>
      <c r="E392" s="2" t="s">
        <v>194</v>
      </c>
      <c r="F392" s="2" t="s">
        <v>2</v>
      </c>
      <c r="G392" t="b">
        <v>0</v>
      </c>
    </row>
    <row r="393" spans="1:7" x14ac:dyDescent="0.25">
      <c r="A393" s="2" t="s">
        <v>148</v>
      </c>
      <c r="B393" s="2" t="s">
        <v>149</v>
      </c>
      <c r="C393" s="2" t="s">
        <v>150</v>
      </c>
      <c r="D393" s="7">
        <v>45659</v>
      </c>
      <c r="E393" s="2" t="s">
        <v>194</v>
      </c>
      <c r="F393" s="2" t="s">
        <v>151</v>
      </c>
      <c r="G393" t="b">
        <v>0</v>
      </c>
    </row>
    <row r="394" spans="1:7" x14ac:dyDescent="0.25">
      <c r="A394" s="2" t="s">
        <v>148</v>
      </c>
      <c r="B394" s="2" t="s">
        <v>149</v>
      </c>
      <c r="C394" s="2" t="s">
        <v>150</v>
      </c>
      <c r="D394" s="7">
        <v>45696</v>
      </c>
      <c r="E394" s="2" t="s">
        <v>202</v>
      </c>
      <c r="F394" s="2" t="s">
        <v>152</v>
      </c>
      <c r="G394" t="b">
        <v>0</v>
      </c>
    </row>
    <row r="395" spans="1:7" x14ac:dyDescent="0.25">
      <c r="A395" s="2" t="s">
        <v>148</v>
      </c>
      <c r="B395" s="2" t="s">
        <v>149</v>
      </c>
      <c r="C395" s="2" t="s">
        <v>150</v>
      </c>
      <c r="D395" s="7">
        <v>45767</v>
      </c>
      <c r="E395" s="2" t="s">
        <v>185</v>
      </c>
      <c r="F395" s="2" t="s">
        <v>134</v>
      </c>
      <c r="G395" t="b">
        <v>0</v>
      </c>
    </row>
    <row r="396" spans="1:7" x14ac:dyDescent="0.25">
      <c r="A396" s="2" t="s">
        <v>148</v>
      </c>
      <c r="B396" s="2" t="s">
        <v>149</v>
      </c>
      <c r="C396" s="2" t="s">
        <v>150</v>
      </c>
      <c r="D396" s="7">
        <v>45768</v>
      </c>
      <c r="E396" s="2" t="s">
        <v>186</v>
      </c>
      <c r="F396" s="2" t="s">
        <v>40</v>
      </c>
      <c r="G396" t="b">
        <v>0</v>
      </c>
    </row>
    <row r="397" spans="1:7" x14ac:dyDescent="0.25">
      <c r="A397" s="2" t="s">
        <v>148</v>
      </c>
      <c r="B397" s="2" t="s">
        <v>149</v>
      </c>
      <c r="C397" s="2" t="s">
        <v>150</v>
      </c>
      <c r="D397" s="7">
        <v>45774</v>
      </c>
      <c r="E397" s="2" t="s">
        <v>153</v>
      </c>
      <c r="F397" s="2" t="s">
        <v>154</v>
      </c>
      <c r="G397" t="b">
        <v>0</v>
      </c>
    </row>
    <row r="398" spans="1:7" x14ac:dyDescent="0.25">
      <c r="A398" s="2" t="s">
        <v>148</v>
      </c>
      <c r="B398" s="2" t="s">
        <v>149</v>
      </c>
      <c r="C398" s="2" t="s">
        <v>150</v>
      </c>
      <c r="D398" s="7">
        <v>45778</v>
      </c>
      <c r="E398" s="2" t="s">
        <v>155</v>
      </c>
      <c r="F398" s="2" t="s">
        <v>8</v>
      </c>
      <c r="G398" t="b">
        <v>0</v>
      </c>
    </row>
    <row r="399" spans="1:7" x14ac:dyDescent="0.25">
      <c r="A399" s="2" t="s">
        <v>148</v>
      </c>
      <c r="B399" s="2" t="s">
        <v>149</v>
      </c>
      <c r="C399" s="2" t="s">
        <v>150</v>
      </c>
      <c r="D399" s="7">
        <v>45779</v>
      </c>
      <c r="E399" s="2" t="s">
        <v>155</v>
      </c>
      <c r="F399" s="2" t="s">
        <v>156</v>
      </c>
      <c r="G399" t="b">
        <v>0</v>
      </c>
    </row>
    <row r="400" spans="1:7" x14ac:dyDescent="0.25">
      <c r="A400" s="2" t="s">
        <v>148</v>
      </c>
      <c r="B400" s="2" t="s">
        <v>149</v>
      </c>
      <c r="C400" s="2" t="s">
        <v>150</v>
      </c>
      <c r="D400" s="7">
        <v>45816</v>
      </c>
      <c r="E400" s="2" t="s">
        <v>157</v>
      </c>
      <c r="F400" s="2" t="s">
        <v>158</v>
      </c>
      <c r="G400" t="b">
        <v>0</v>
      </c>
    </row>
    <row r="401" spans="1:7" x14ac:dyDescent="0.25">
      <c r="A401" s="2" t="s">
        <v>148</v>
      </c>
      <c r="B401" s="2" t="s">
        <v>149</v>
      </c>
      <c r="C401" s="2" t="s">
        <v>150</v>
      </c>
      <c r="D401" s="7">
        <v>45833</v>
      </c>
      <c r="E401" s="2" t="s">
        <v>188</v>
      </c>
      <c r="F401" s="2" t="s">
        <v>140</v>
      </c>
      <c r="G401" t="b">
        <v>0</v>
      </c>
    </row>
    <row r="402" spans="1:7" x14ac:dyDescent="0.25">
      <c r="A402" s="2" t="s">
        <v>148</v>
      </c>
      <c r="B402" s="2" t="s">
        <v>149</v>
      </c>
      <c r="C402" s="2" t="s">
        <v>150</v>
      </c>
      <c r="D402" s="7">
        <v>45884</v>
      </c>
      <c r="E402" s="2" t="s">
        <v>195</v>
      </c>
      <c r="F402" s="2" t="s">
        <v>49</v>
      </c>
      <c r="G402" t="b">
        <v>0</v>
      </c>
    </row>
    <row r="403" spans="1:7" x14ac:dyDescent="0.25">
      <c r="A403" s="2" t="s">
        <v>148</v>
      </c>
      <c r="B403" s="2" t="s">
        <v>149</v>
      </c>
      <c r="C403" s="2" t="s">
        <v>150</v>
      </c>
      <c r="D403" s="7">
        <v>45961</v>
      </c>
      <c r="E403" s="2" t="s">
        <v>159</v>
      </c>
      <c r="F403" s="2" t="s">
        <v>160</v>
      </c>
      <c r="G403" t="b">
        <v>0</v>
      </c>
    </row>
    <row r="404" spans="1:7" x14ac:dyDescent="0.25">
      <c r="A404" s="2" t="s">
        <v>148</v>
      </c>
      <c r="B404" s="2" t="s">
        <v>149</v>
      </c>
      <c r="C404" s="2" t="s">
        <v>150</v>
      </c>
      <c r="D404" s="7">
        <v>45962</v>
      </c>
      <c r="E404" s="2" t="s">
        <v>161</v>
      </c>
      <c r="F404" s="2" t="s">
        <v>53</v>
      </c>
      <c r="G404" t="b">
        <v>0</v>
      </c>
    </row>
    <row r="405" spans="1:7" x14ac:dyDescent="0.25">
      <c r="A405" s="2" t="s">
        <v>148</v>
      </c>
      <c r="B405" s="2" t="s">
        <v>149</v>
      </c>
      <c r="C405" s="2" t="s">
        <v>150</v>
      </c>
      <c r="D405" s="7">
        <v>46016</v>
      </c>
      <c r="E405" s="2" t="s">
        <v>184</v>
      </c>
      <c r="F405" s="2" t="s">
        <v>12</v>
      </c>
      <c r="G405" t="b">
        <v>0</v>
      </c>
    </row>
    <row r="406" spans="1:7" x14ac:dyDescent="0.25">
      <c r="A406" s="2" t="s">
        <v>148</v>
      </c>
      <c r="B406" s="2" t="s">
        <v>149</v>
      </c>
      <c r="C406" s="2" t="s">
        <v>150</v>
      </c>
      <c r="D406" s="7">
        <v>46017</v>
      </c>
      <c r="E406" s="2" t="s">
        <v>197</v>
      </c>
      <c r="F406" s="2" t="s">
        <v>7</v>
      </c>
      <c r="G406" t="b">
        <v>0</v>
      </c>
    </row>
    <row r="407" spans="1:7" x14ac:dyDescent="0.25">
      <c r="A407" s="2" t="s">
        <v>148</v>
      </c>
      <c r="B407" s="2" t="s">
        <v>149</v>
      </c>
      <c r="C407" s="2" t="s">
        <v>150</v>
      </c>
      <c r="D407" s="7">
        <v>46023</v>
      </c>
      <c r="E407" s="2" t="s">
        <v>194</v>
      </c>
      <c r="F407" s="2" t="s">
        <v>2</v>
      </c>
      <c r="G407" t="b">
        <v>0</v>
      </c>
    </row>
    <row r="408" spans="1:7" x14ac:dyDescent="0.25">
      <c r="A408" s="2" t="s">
        <v>148</v>
      </c>
      <c r="B408" s="2" t="s">
        <v>149</v>
      </c>
      <c r="C408" s="2" t="s">
        <v>150</v>
      </c>
      <c r="D408" s="7">
        <v>46024</v>
      </c>
      <c r="E408" s="2" t="s">
        <v>194</v>
      </c>
      <c r="F408" s="2" t="s">
        <v>151</v>
      </c>
      <c r="G408" t="b">
        <v>0</v>
      </c>
    </row>
    <row r="409" spans="1:7" x14ac:dyDescent="0.25">
      <c r="A409" s="2" t="s">
        <v>148</v>
      </c>
      <c r="B409" s="2" t="s">
        <v>149</v>
      </c>
      <c r="C409" s="2" t="s">
        <v>150</v>
      </c>
      <c r="D409" s="7">
        <v>46061</v>
      </c>
      <c r="E409" s="2" t="s">
        <v>202</v>
      </c>
      <c r="F409" s="2" t="s">
        <v>152</v>
      </c>
      <c r="G409" t="b">
        <v>0</v>
      </c>
    </row>
    <row r="410" spans="1:7" x14ac:dyDescent="0.25">
      <c r="A410" s="2" t="s">
        <v>148</v>
      </c>
      <c r="B410" s="2" t="s">
        <v>149</v>
      </c>
      <c r="C410" s="2" t="s">
        <v>150</v>
      </c>
      <c r="D410" s="7">
        <v>46117</v>
      </c>
      <c r="E410" s="2" t="s">
        <v>185</v>
      </c>
      <c r="F410" s="2" t="s">
        <v>134</v>
      </c>
      <c r="G410" t="b">
        <v>0</v>
      </c>
    </row>
    <row r="411" spans="1:7" x14ac:dyDescent="0.25">
      <c r="A411" s="2" t="s">
        <v>148</v>
      </c>
      <c r="B411" s="2" t="s">
        <v>149</v>
      </c>
      <c r="C411" s="2" t="s">
        <v>150</v>
      </c>
      <c r="D411" s="7">
        <v>46118</v>
      </c>
      <c r="E411" s="2" t="s">
        <v>186</v>
      </c>
      <c r="F411" s="2" t="s">
        <v>40</v>
      </c>
      <c r="G411" t="b">
        <v>0</v>
      </c>
    </row>
    <row r="412" spans="1:7" x14ac:dyDescent="0.25">
      <c r="A412" s="2" t="s">
        <v>148</v>
      </c>
      <c r="B412" s="2" t="s">
        <v>149</v>
      </c>
      <c r="C412" s="2" t="s">
        <v>150</v>
      </c>
      <c r="D412" s="7">
        <v>46139</v>
      </c>
      <c r="E412" s="2" t="s">
        <v>153</v>
      </c>
      <c r="F412" s="2" t="s">
        <v>154</v>
      </c>
      <c r="G412" t="b">
        <v>0</v>
      </c>
    </row>
    <row r="413" spans="1:7" x14ac:dyDescent="0.25">
      <c r="A413" s="2" t="s">
        <v>148</v>
      </c>
      <c r="B413" s="2" t="s">
        <v>149</v>
      </c>
      <c r="C413" s="2" t="s">
        <v>150</v>
      </c>
      <c r="D413" s="7">
        <v>46143</v>
      </c>
      <c r="E413" s="2" t="s">
        <v>155</v>
      </c>
      <c r="F413" s="2" t="s">
        <v>8</v>
      </c>
      <c r="G413" t="b">
        <v>0</v>
      </c>
    </row>
    <row r="414" spans="1:7" x14ac:dyDescent="0.25">
      <c r="A414" s="2" t="s">
        <v>148</v>
      </c>
      <c r="B414" s="2" t="s">
        <v>149</v>
      </c>
      <c r="C414" s="2" t="s">
        <v>150</v>
      </c>
      <c r="D414" s="7">
        <v>46144</v>
      </c>
      <c r="E414" s="2" t="s">
        <v>155</v>
      </c>
      <c r="F414" s="2" t="s">
        <v>156</v>
      </c>
      <c r="G414" t="b">
        <v>0</v>
      </c>
    </row>
    <row r="415" spans="1:7" x14ac:dyDescent="0.25">
      <c r="A415" s="2" t="s">
        <v>148</v>
      </c>
      <c r="B415" s="2" t="s">
        <v>149</v>
      </c>
      <c r="C415" s="2" t="s">
        <v>150</v>
      </c>
      <c r="D415" s="7">
        <v>46166</v>
      </c>
      <c r="E415" s="2" t="s">
        <v>157</v>
      </c>
      <c r="F415" s="2" t="s">
        <v>158</v>
      </c>
      <c r="G415" t="b">
        <v>0</v>
      </c>
    </row>
    <row r="416" spans="1:7" x14ac:dyDescent="0.25">
      <c r="A416" s="2" t="s">
        <v>148</v>
      </c>
      <c r="B416" s="2" t="s">
        <v>149</v>
      </c>
      <c r="C416" s="2" t="s">
        <v>150</v>
      </c>
      <c r="D416" s="7">
        <v>46198</v>
      </c>
      <c r="E416" s="2" t="s">
        <v>188</v>
      </c>
      <c r="F416" s="2" t="s">
        <v>140</v>
      </c>
      <c r="G416" t="b">
        <v>0</v>
      </c>
    </row>
    <row r="417" spans="1:7" x14ac:dyDescent="0.25">
      <c r="A417" s="2" t="s">
        <v>148</v>
      </c>
      <c r="B417" s="2" t="s">
        <v>149</v>
      </c>
      <c r="C417" s="2" t="s">
        <v>150</v>
      </c>
      <c r="D417" s="7">
        <v>46249</v>
      </c>
      <c r="E417" s="2" t="s">
        <v>195</v>
      </c>
      <c r="F417" s="2" t="s">
        <v>49</v>
      </c>
      <c r="G417" t="b">
        <v>0</v>
      </c>
    </row>
    <row r="418" spans="1:7" x14ac:dyDescent="0.25">
      <c r="A418" s="2" t="s">
        <v>148</v>
      </c>
      <c r="B418" s="2" t="s">
        <v>149</v>
      </c>
      <c r="C418" s="2" t="s">
        <v>150</v>
      </c>
      <c r="D418" s="7">
        <v>46326</v>
      </c>
      <c r="E418" s="2" t="s">
        <v>159</v>
      </c>
      <c r="F418" s="2" t="s">
        <v>160</v>
      </c>
      <c r="G418" t="b">
        <v>0</v>
      </c>
    </row>
    <row r="419" spans="1:7" x14ac:dyDescent="0.25">
      <c r="A419" s="2" t="s">
        <v>148</v>
      </c>
      <c r="B419" s="2" t="s">
        <v>149</v>
      </c>
      <c r="C419" s="2" t="s">
        <v>150</v>
      </c>
      <c r="D419" s="7">
        <v>46327</v>
      </c>
      <c r="E419" s="2" t="s">
        <v>161</v>
      </c>
      <c r="F419" s="2" t="s">
        <v>53</v>
      </c>
      <c r="G419" t="b">
        <v>0</v>
      </c>
    </row>
    <row r="420" spans="1:7" x14ac:dyDescent="0.25">
      <c r="A420" s="2" t="s">
        <v>148</v>
      </c>
      <c r="B420" s="2" t="s">
        <v>149</v>
      </c>
      <c r="C420" s="2" t="s">
        <v>150</v>
      </c>
      <c r="D420" s="7">
        <v>46381</v>
      </c>
      <c r="E420" s="2" t="s">
        <v>184</v>
      </c>
      <c r="F420" s="2" t="s">
        <v>12</v>
      </c>
      <c r="G420" t="b">
        <v>0</v>
      </c>
    </row>
    <row r="421" spans="1:7" x14ac:dyDescent="0.25">
      <c r="A421" s="2" t="s">
        <v>148</v>
      </c>
      <c r="B421" s="2" t="s">
        <v>149</v>
      </c>
      <c r="C421" s="2" t="s">
        <v>150</v>
      </c>
      <c r="D421" s="7">
        <v>46382</v>
      </c>
      <c r="E421" s="2" t="s">
        <v>197</v>
      </c>
      <c r="F421" s="2" t="s">
        <v>7</v>
      </c>
      <c r="G421" t="b">
        <v>0</v>
      </c>
    </row>
    <row r="422" spans="1:7" x14ac:dyDescent="0.25">
      <c r="A422" s="2" t="s">
        <v>148</v>
      </c>
      <c r="B422" s="2" t="s">
        <v>149</v>
      </c>
      <c r="C422" s="2" t="s">
        <v>150</v>
      </c>
      <c r="D422" s="7">
        <v>46388</v>
      </c>
      <c r="E422" s="2" t="s">
        <v>194</v>
      </c>
      <c r="F422" s="2" t="s">
        <v>2</v>
      </c>
      <c r="G422" t="b">
        <v>0</v>
      </c>
    </row>
    <row r="423" spans="1:7" x14ac:dyDescent="0.25">
      <c r="A423" s="2" t="s">
        <v>148</v>
      </c>
      <c r="B423" s="2" t="s">
        <v>149</v>
      </c>
      <c r="C423" s="2" t="s">
        <v>150</v>
      </c>
      <c r="D423" s="7">
        <v>46389</v>
      </c>
      <c r="E423" s="2" t="s">
        <v>194</v>
      </c>
      <c r="F423" s="2" t="s">
        <v>151</v>
      </c>
      <c r="G423" t="b">
        <v>0</v>
      </c>
    </row>
    <row r="424" spans="1:7" x14ac:dyDescent="0.25">
      <c r="A424" s="2" t="s">
        <v>148</v>
      </c>
      <c r="B424" s="2" t="s">
        <v>149</v>
      </c>
      <c r="C424" s="2" t="s">
        <v>150</v>
      </c>
      <c r="D424" s="7">
        <v>46426</v>
      </c>
      <c r="E424" s="2" t="s">
        <v>202</v>
      </c>
      <c r="F424" s="2" t="s">
        <v>152</v>
      </c>
      <c r="G424" t="b">
        <v>0</v>
      </c>
    </row>
    <row r="425" spans="1:7" x14ac:dyDescent="0.25">
      <c r="A425" s="2" t="s">
        <v>148</v>
      </c>
      <c r="B425" s="2" t="s">
        <v>149</v>
      </c>
      <c r="C425" s="2" t="s">
        <v>150</v>
      </c>
      <c r="D425" s="7">
        <v>46504</v>
      </c>
      <c r="E425" s="2" t="s">
        <v>153</v>
      </c>
      <c r="F425" s="2" t="s">
        <v>154</v>
      </c>
      <c r="G425" t="b">
        <v>0</v>
      </c>
    </row>
    <row r="426" spans="1:7" x14ac:dyDescent="0.25">
      <c r="A426" s="2" t="s">
        <v>148</v>
      </c>
      <c r="B426" s="2" t="s">
        <v>149</v>
      </c>
      <c r="C426" s="2" t="s">
        <v>150</v>
      </c>
      <c r="D426" s="7">
        <v>46505</v>
      </c>
      <c r="E426" s="2" t="s">
        <v>185</v>
      </c>
      <c r="F426" s="2" t="s">
        <v>134</v>
      </c>
      <c r="G426" t="b">
        <v>0</v>
      </c>
    </row>
    <row r="427" spans="1:7" x14ac:dyDescent="0.25">
      <c r="A427" s="2" t="s">
        <v>148</v>
      </c>
      <c r="B427" s="2" t="s">
        <v>149</v>
      </c>
      <c r="C427" s="2" t="s">
        <v>150</v>
      </c>
      <c r="D427" s="7">
        <v>46506</v>
      </c>
      <c r="E427" s="2" t="s">
        <v>186</v>
      </c>
      <c r="F427" s="2" t="s">
        <v>40</v>
      </c>
      <c r="G427" t="b">
        <v>0</v>
      </c>
    </row>
    <row r="428" spans="1:7" x14ac:dyDescent="0.25">
      <c r="A428" s="2" t="s">
        <v>148</v>
      </c>
      <c r="B428" s="2" t="s">
        <v>149</v>
      </c>
      <c r="C428" s="2" t="s">
        <v>150</v>
      </c>
      <c r="D428" s="7">
        <v>46508</v>
      </c>
      <c r="E428" s="2" t="s">
        <v>155</v>
      </c>
      <c r="F428" s="2" t="s">
        <v>8</v>
      </c>
      <c r="G428" t="b">
        <v>0</v>
      </c>
    </row>
    <row r="429" spans="1:7" x14ac:dyDescent="0.25">
      <c r="A429" s="2" t="s">
        <v>148</v>
      </c>
      <c r="B429" s="2" t="s">
        <v>149</v>
      </c>
      <c r="C429" s="2" t="s">
        <v>150</v>
      </c>
      <c r="D429" s="7">
        <v>46509</v>
      </c>
      <c r="E429" s="2" t="s">
        <v>155</v>
      </c>
      <c r="F429" s="2" t="s">
        <v>156</v>
      </c>
      <c r="G429" t="b">
        <v>0</v>
      </c>
    </row>
    <row r="430" spans="1:7" x14ac:dyDescent="0.25">
      <c r="A430" s="2" t="s">
        <v>148</v>
      </c>
      <c r="B430" s="2" t="s">
        <v>149</v>
      </c>
      <c r="C430" s="2" t="s">
        <v>150</v>
      </c>
      <c r="D430" s="7">
        <v>46554</v>
      </c>
      <c r="E430" s="2" t="s">
        <v>157</v>
      </c>
      <c r="F430" s="2" t="s">
        <v>158</v>
      </c>
      <c r="G430" t="b">
        <v>0</v>
      </c>
    </row>
    <row r="431" spans="1:7" x14ac:dyDescent="0.25">
      <c r="A431" s="2" t="s">
        <v>148</v>
      </c>
      <c r="B431" s="2" t="s">
        <v>149</v>
      </c>
      <c r="C431" s="2" t="s">
        <v>150</v>
      </c>
      <c r="D431" s="7">
        <v>46563</v>
      </c>
      <c r="E431" s="2" t="s">
        <v>188</v>
      </c>
      <c r="F431" s="2" t="s">
        <v>140</v>
      </c>
      <c r="G431" t="b">
        <v>0</v>
      </c>
    </row>
    <row r="432" spans="1:7" x14ac:dyDescent="0.25">
      <c r="A432" s="2" t="s">
        <v>148</v>
      </c>
      <c r="B432" s="2" t="s">
        <v>149</v>
      </c>
      <c r="C432" s="2" t="s">
        <v>150</v>
      </c>
      <c r="D432" s="7">
        <v>46614</v>
      </c>
      <c r="E432" s="2" t="s">
        <v>195</v>
      </c>
      <c r="F432" s="2" t="s">
        <v>49</v>
      </c>
      <c r="G432" t="b">
        <v>0</v>
      </c>
    </row>
    <row r="433" spans="1:7" x14ac:dyDescent="0.25">
      <c r="A433" s="2" t="s">
        <v>148</v>
      </c>
      <c r="B433" s="2" t="s">
        <v>149</v>
      </c>
      <c r="C433" s="2" t="s">
        <v>150</v>
      </c>
      <c r="D433" s="7">
        <v>46691</v>
      </c>
      <c r="E433" s="2" t="s">
        <v>159</v>
      </c>
      <c r="F433" s="2" t="s">
        <v>160</v>
      </c>
      <c r="G433" t="b">
        <v>0</v>
      </c>
    </row>
    <row r="434" spans="1:7" x14ac:dyDescent="0.25">
      <c r="A434" s="2" t="s">
        <v>148</v>
      </c>
      <c r="B434" s="2" t="s">
        <v>149</v>
      </c>
      <c r="C434" s="2" t="s">
        <v>150</v>
      </c>
      <c r="D434" s="7">
        <v>46692</v>
      </c>
      <c r="E434" s="2" t="s">
        <v>161</v>
      </c>
      <c r="F434" s="2" t="s">
        <v>53</v>
      </c>
      <c r="G434" t="b">
        <v>0</v>
      </c>
    </row>
    <row r="435" spans="1:7" x14ac:dyDescent="0.25">
      <c r="A435" s="2" t="s">
        <v>148</v>
      </c>
      <c r="B435" s="2" t="s">
        <v>149</v>
      </c>
      <c r="C435" s="2" t="s">
        <v>150</v>
      </c>
      <c r="D435" s="7">
        <v>46746</v>
      </c>
      <c r="E435" s="2" t="s">
        <v>184</v>
      </c>
      <c r="F435" s="2" t="s">
        <v>12</v>
      </c>
      <c r="G435" t="b">
        <v>0</v>
      </c>
    </row>
    <row r="436" spans="1:7" x14ac:dyDescent="0.25">
      <c r="A436" s="2" t="s">
        <v>148</v>
      </c>
      <c r="B436" s="2" t="s">
        <v>149</v>
      </c>
      <c r="C436" s="2" t="s">
        <v>150</v>
      </c>
      <c r="D436" s="7">
        <v>46747</v>
      </c>
      <c r="E436" s="2" t="s">
        <v>197</v>
      </c>
      <c r="F436" s="2" t="s">
        <v>7</v>
      </c>
      <c r="G436" t="b">
        <v>0</v>
      </c>
    </row>
    <row r="437" spans="1:7" x14ac:dyDescent="0.25">
      <c r="A437" s="2" t="s">
        <v>148</v>
      </c>
      <c r="B437" s="2" t="s">
        <v>149</v>
      </c>
      <c r="C437" s="2" t="s">
        <v>150</v>
      </c>
      <c r="D437" s="7">
        <v>46753</v>
      </c>
      <c r="E437" s="2" t="s">
        <v>194</v>
      </c>
      <c r="F437" s="2" t="s">
        <v>2</v>
      </c>
      <c r="G437" t="b">
        <v>0</v>
      </c>
    </row>
    <row r="438" spans="1:7" x14ac:dyDescent="0.25">
      <c r="A438" s="2" t="s">
        <v>148</v>
      </c>
      <c r="B438" s="2" t="s">
        <v>149</v>
      </c>
      <c r="C438" s="2" t="s">
        <v>150</v>
      </c>
      <c r="D438" s="7">
        <v>46754</v>
      </c>
      <c r="E438" s="2" t="s">
        <v>194</v>
      </c>
      <c r="F438" s="2" t="s">
        <v>151</v>
      </c>
      <c r="G438" t="b">
        <v>0</v>
      </c>
    </row>
    <row r="439" spans="1:7" x14ac:dyDescent="0.25">
      <c r="A439" s="2" t="s">
        <v>148</v>
      </c>
      <c r="B439" s="2" t="s">
        <v>149</v>
      </c>
      <c r="C439" s="2" t="s">
        <v>150</v>
      </c>
      <c r="D439" s="7">
        <v>46791</v>
      </c>
      <c r="E439" s="2" t="s">
        <v>202</v>
      </c>
      <c r="F439" s="2" t="s">
        <v>152</v>
      </c>
      <c r="G439" t="b">
        <v>0</v>
      </c>
    </row>
    <row r="440" spans="1:7" x14ac:dyDescent="0.25">
      <c r="A440" s="2" t="s">
        <v>148</v>
      </c>
      <c r="B440" s="2" t="s">
        <v>149</v>
      </c>
      <c r="C440" s="2" t="s">
        <v>150</v>
      </c>
      <c r="D440" s="7">
        <v>46859</v>
      </c>
      <c r="E440" s="2" t="s">
        <v>185</v>
      </c>
      <c r="F440" s="2" t="s">
        <v>134</v>
      </c>
      <c r="G440" t="b">
        <v>0</v>
      </c>
    </row>
    <row r="441" spans="1:7" x14ac:dyDescent="0.25">
      <c r="A441" s="2" t="s">
        <v>148</v>
      </c>
      <c r="B441" s="2" t="s">
        <v>149</v>
      </c>
      <c r="C441" s="2" t="s">
        <v>150</v>
      </c>
      <c r="D441" s="7">
        <v>46860</v>
      </c>
      <c r="E441" s="2" t="s">
        <v>186</v>
      </c>
      <c r="F441" s="2" t="s">
        <v>40</v>
      </c>
      <c r="G441" t="b">
        <v>0</v>
      </c>
    </row>
    <row r="442" spans="1:7" x14ac:dyDescent="0.25">
      <c r="A442" s="2" t="s">
        <v>148</v>
      </c>
      <c r="B442" s="2" t="s">
        <v>149</v>
      </c>
      <c r="C442" s="2" t="s">
        <v>150</v>
      </c>
      <c r="D442" s="7">
        <v>46870</v>
      </c>
      <c r="E442" s="2" t="s">
        <v>153</v>
      </c>
      <c r="F442" s="2" t="s">
        <v>154</v>
      </c>
      <c r="G442" t="b">
        <v>0</v>
      </c>
    </row>
    <row r="443" spans="1:7" x14ac:dyDescent="0.25">
      <c r="A443" s="2" t="s">
        <v>148</v>
      </c>
      <c r="B443" s="2" t="s">
        <v>149</v>
      </c>
      <c r="C443" s="2" t="s">
        <v>150</v>
      </c>
      <c r="D443" s="7">
        <v>46874</v>
      </c>
      <c r="E443" s="2" t="s">
        <v>155</v>
      </c>
      <c r="F443" s="2" t="s">
        <v>8</v>
      </c>
      <c r="G443" t="b">
        <v>0</v>
      </c>
    </row>
    <row r="444" spans="1:7" x14ac:dyDescent="0.25">
      <c r="A444" s="2" t="s">
        <v>148</v>
      </c>
      <c r="B444" s="2" t="s">
        <v>149</v>
      </c>
      <c r="C444" s="2" t="s">
        <v>150</v>
      </c>
      <c r="D444" s="7">
        <v>46875</v>
      </c>
      <c r="E444" s="2" t="s">
        <v>155</v>
      </c>
      <c r="F444" s="2" t="s">
        <v>156</v>
      </c>
      <c r="G444" t="b">
        <v>0</v>
      </c>
    </row>
    <row r="445" spans="1:7" x14ac:dyDescent="0.25">
      <c r="A445" s="2" t="s">
        <v>148</v>
      </c>
      <c r="B445" s="2" t="s">
        <v>149</v>
      </c>
      <c r="C445" s="2" t="s">
        <v>150</v>
      </c>
      <c r="D445" s="7">
        <v>46908</v>
      </c>
      <c r="E445" s="2" t="s">
        <v>157</v>
      </c>
      <c r="F445" s="2" t="s">
        <v>158</v>
      </c>
      <c r="G445" t="b">
        <v>0</v>
      </c>
    </row>
    <row r="446" spans="1:7" x14ac:dyDescent="0.25">
      <c r="A446" s="2" t="s">
        <v>148</v>
      </c>
      <c r="B446" s="2" t="s">
        <v>149</v>
      </c>
      <c r="C446" s="2" t="s">
        <v>150</v>
      </c>
      <c r="D446" s="7">
        <v>46929</v>
      </c>
      <c r="E446" s="2" t="s">
        <v>188</v>
      </c>
      <c r="F446" s="2" t="s">
        <v>140</v>
      </c>
      <c r="G446" t="b">
        <v>0</v>
      </c>
    </row>
    <row r="447" spans="1:7" x14ac:dyDescent="0.25">
      <c r="A447" s="2" t="s">
        <v>148</v>
      </c>
      <c r="B447" s="2" t="s">
        <v>149</v>
      </c>
      <c r="C447" s="2" t="s">
        <v>150</v>
      </c>
      <c r="D447" s="7">
        <v>46980</v>
      </c>
      <c r="E447" s="2" t="s">
        <v>195</v>
      </c>
      <c r="F447" s="2" t="s">
        <v>49</v>
      </c>
      <c r="G447" t="b">
        <v>0</v>
      </c>
    </row>
    <row r="448" spans="1:7" x14ac:dyDescent="0.25">
      <c r="A448" s="2" t="s">
        <v>148</v>
      </c>
      <c r="B448" s="2" t="s">
        <v>149</v>
      </c>
      <c r="C448" s="2" t="s">
        <v>150</v>
      </c>
      <c r="D448" s="7">
        <v>47057</v>
      </c>
      <c r="E448" s="2" t="s">
        <v>159</v>
      </c>
      <c r="F448" s="2" t="s">
        <v>160</v>
      </c>
      <c r="G448" t="b">
        <v>0</v>
      </c>
    </row>
    <row r="449" spans="1:7" x14ac:dyDescent="0.25">
      <c r="A449" s="2" t="s">
        <v>148</v>
      </c>
      <c r="B449" s="2" t="s">
        <v>149</v>
      </c>
      <c r="C449" s="2" t="s">
        <v>150</v>
      </c>
      <c r="D449" s="7">
        <v>47058</v>
      </c>
      <c r="E449" s="2" t="s">
        <v>161</v>
      </c>
      <c r="F449" s="2" t="s">
        <v>53</v>
      </c>
      <c r="G449" t="b">
        <v>0</v>
      </c>
    </row>
    <row r="450" spans="1:7" x14ac:dyDescent="0.25">
      <c r="A450" s="2" t="s">
        <v>148</v>
      </c>
      <c r="B450" s="2" t="s">
        <v>149</v>
      </c>
      <c r="C450" s="2" t="s">
        <v>150</v>
      </c>
      <c r="D450" s="7">
        <v>47112</v>
      </c>
      <c r="E450" s="2" t="s">
        <v>184</v>
      </c>
      <c r="F450" s="2" t="s">
        <v>12</v>
      </c>
      <c r="G450" t="b">
        <v>0</v>
      </c>
    </row>
    <row r="451" spans="1:7" x14ac:dyDescent="0.25">
      <c r="A451" s="2" t="s">
        <v>148</v>
      </c>
      <c r="B451" s="2" t="s">
        <v>149</v>
      </c>
      <c r="C451" s="2" t="s">
        <v>150</v>
      </c>
      <c r="D451" s="7">
        <v>47113</v>
      </c>
      <c r="E451" s="2" t="s">
        <v>197</v>
      </c>
      <c r="F451" s="2" t="s">
        <v>7</v>
      </c>
      <c r="G451" t="b">
        <v>0</v>
      </c>
    </row>
    <row r="452" spans="1:7" x14ac:dyDescent="0.25">
      <c r="A452" s="2" t="s">
        <v>108</v>
      </c>
      <c r="B452" s="2" t="s">
        <v>107</v>
      </c>
      <c r="C452" s="2" t="s">
        <v>201</v>
      </c>
      <c r="D452" s="7">
        <v>45292</v>
      </c>
      <c r="E452" s="2" t="s">
        <v>196</v>
      </c>
      <c r="F452" s="2" t="s">
        <v>2</v>
      </c>
      <c r="G452" t="b">
        <v>0</v>
      </c>
    </row>
    <row r="453" spans="1:7" x14ac:dyDescent="0.25">
      <c r="A453" s="2" t="s">
        <v>108</v>
      </c>
      <c r="B453" s="2" t="s">
        <v>107</v>
      </c>
      <c r="C453" s="2" t="s">
        <v>201</v>
      </c>
      <c r="D453" s="7">
        <v>45297</v>
      </c>
      <c r="E453" s="2" t="s">
        <v>198</v>
      </c>
      <c r="F453" s="2" t="s">
        <v>38</v>
      </c>
      <c r="G453" t="b">
        <v>0</v>
      </c>
    </row>
    <row r="454" spans="1:7" x14ac:dyDescent="0.25">
      <c r="A454" s="2" t="s">
        <v>108</v>
      </c>
      <c r="B454" s="2" t="s">
        <v>107</v>
      </c>
      <c r="C454" s="2" t="s">
        <v>201</v>
      </c>
      <c r="D454" s="7">
        <v>45380</v>
      </c>
      <c r="E454" s="2" t="s">
        <v>97</v>
      </c>
      <c r="F454" s="2" t="s">
        <v>60</v>
      </c>
      <c r="G454" t="b">
        <v>0</v>
      </c>
    </row>
    <row r="455" spans="1:7" x14ac:dyDescent="0.25">
      <c r="A455" s="2" t="s">
        <v>108</v>
      </c>
      <c r="B455" s="2" t="s">
        <v>107</v>
      </c>
      <c r="C455" s="2" t="s">
        <v>201</v>
      </c>
      <c r="D455" s="7">
        <v>45413</v>
      </c>
      <c r="E455" s="2" t="s">
        <v>98</v>
      </c>
      <c r="F455" s="2" t="s">
        <v>8</v>
      </c>
      <c r="G455" t="b">
        <v>0</v>
      </c>
    </row>
    <row r="456" spans="1:7" x14ac:dyDescent="0.25">
      <c r="A456" s="2" t="s">
        <v>108</v>
      </c>
      <c r="B456" s="2" t="s">
        <v>107</v>
      </c>
      <c r="C456" s="2" t="s">
        <v>201</v>
      </c>
      <c r="D456" s="7">
        <v>45519</v>
      </c>
      <c r="E456" s="2" t="s">
        <v>99</v>
      </c>
      <c r="F456" s="2" t="s">
        <v>49</v>
      </c>
      <c r="G456" t="b">
        <v>0</v>
      </c>
    </row>
    <row r="457" spans="1:7" x14ac:dyDescent="0.25">
      <c r="A457" s="2" t="s">
        <v>108</v>
      </c>
      <c r="B457" s="2" t="s">
        <v>107</v>
      </c>
      <c r="C457" s="2" t="s">
        <v>201</v>
      </c>
      <c r="D457" s="7">
        <v>45577</v>
      </c>
      <c r="E457" s="2" t="s">
        <v>199</v>
      </c>
      <c r="F457" s="2" t="s">
        <v>100</v>
      </c>
      <c r="G457" t="b">
        <v>0</v>
      </c>
    </row>
    <row r="458" spans="1:7" x14ac:dyDescent="0.25">
      <c r="A458" s="2" t="s">
        <v>108</v>
      </c>
      <c r="B458" s="2" t="s">
        <v>107</v>
      </c>
      <c r="C458" s="2" t="s">
        <v>201</v>
      </c>
      <c r="D458" s="7">
        <v>45597</v>
      </c>
      <c r="E458" s="2" t="s">
        <v>101</v>
      </c>
      <c r="F458" s="2" t="s">
        <v>53</v>
      </c>
      <c r="G458" t="b">
        <v>0</v>
      </c>
    </row>
    <row r="459" spans="1:7" x14ac:dyDescent="0.25">
      <c r="A459" s="2" t="s">
        <v>108</v>
      </c>
      <c r="B459" s="2" t="s">
        <v>107</v>
      </c>
      <c r="C459" s="2" t="s">
        <v>201</v>
      </c>
      <c r="D459" s="7">
        <v>45605</v>
      </c>
      <c r="E459" s="2" t="s">
        <v>102</v>
      </c>
      <c r="F459" s="2" t="s">
        <v>103</v>
      </c>
      <c r="G459" t="b">
        <v>0</v>
      </c>
    </row>
    <row r="460" spans="1:7" x14ac:dyDescent="0.25">
      <c r="A460" s="2" t="s">
        <v>108</v>
      </c>
      <c r="B460" s="2" t="s">
        <v>107</v>
      </c>
      <c r="C460" s="2" t="s">
        <v>201</v>
      </c>
      <c r="D460" s="7">
        <v>45632</v>
      </c>
      <c r="E460" s="2" t="s">
        <v>200</v>
      </c>
      <c r="F460" s="2" t="s">
        <v>104</v>
      </c>
      <c r="G460" t="b">
        <v>0</v>
      </c>
    </row>
    <row r="461" spans="1:7" x14ac:dyDescent="0.25">
      <c r="A461" s="2" t="s">
        <v>108</v>
      </c>
      <c r="B461" s="2" t="s">
        <v>107</v>
      </c>
      <c r="C461" s="2" t="s">
        <v>201</v>
      </c>
      <c r="D461" s="7">
        <v>45634</v>
      </c>
      <c r="E461" s="2" t="s">
        <v>105</v>
      </c>
      <c r="F461" s="2" t="s">
        <v>55</v>
      </c>
      <c r="G461" t="b">
        <v>0</v>
      </c>
    </row>
    <row r="462" spans="1:7" x14ac:dyDescent="0.25">
      <c r="A462" s="2" t="s">
        <v>108</v>
      </c>
      <c r="B462" s="2" t="s">
        <v>107</v>
      </c>
      <c r="C462" s="2" t="s">
        <v>201</v>
      </c>
      <c r="D462" s="7">
        <v>45651</v>
      </c>
      <c r="E462" s="2" t="s">
        <v>106</v>
      </c>
      <c r="F462" s="2" t="s">
        <v>12</v>
      </c>
      <c r="G462" t="b">
        <v>0</v>
      </c>
    </row>
    <row r="463" spans="1:7" x14ac:dyDescent="0.25">
      <c r="A463" s="2" t="s">
        <v>108</v>
      </c>
      <c r="B463" s="2" t="s">
        <v>107</v>
      </c>
      <c r="C463" s="2" t="s">
        <v>201</v>
      </c>
      <c r="D463" s="7">
        <v>45658</v>
      </c>
      <c r="E463" s="2" t="s">
        <v>196</v>
      </c>
      <c r="F463" s="2" t="s">
        <v>2</v>
      </c>
      <c r="G463" t="b">
        <v>0</v>
      </c>
    </row>
    <row r="464" spans="1:7" x14ac:dyDescent="0.25">
      <c r="A464" s="2" t="s">
        <v>108</v>
      </c>
      <c r="B464" s="2" t="s">
        <v>107</v>
      </c>
      <c r="C464" s="2" t="s">
        <v>201</v>
      </c>
      <c r="D464" s="7">
        <v>45663</v>
      </c>
      <c r="E464" s="2" t="s">
        <v>198</v>
      </c>
      <c r="F464" s="2" t="s">
        <v>38</v>
      </c>
      <c r="G464" t="b">
        <v>0</v>
      </c>
    </row>
    <row r="465" spans="1:7" x14ac:dyDescent="0.25">
      <c r="A465" s="2" t="s">
        <v>108</v>
      </c>
      <c r="B465" s="2" t="s">
        <v>107</v>
      </c>
      <c r="C465" s="2" t="s">
        <v>201</v>
      </c>
      <c r="D465" s="7">
        <v>45765</v>
      </c>
      <c r="E465" s="2" t="s">
        <v>97</v>
      </c>
      <c r="F465" s="2" t="s">
        <v>60</v>
      </c>
      <c r="G465" t="b">
        <v>0</v>
      </c>
    </row>
    <row r="466" spans="1:7" x14ac:dyDescent="0.25">
      <c r="A466" s="2" t="s">
        <v>108</v>
      </c>
      <c r="B466" s="2" t="s">
        <v>107</v>
      </c>
      <c r="C466" s="2" t="s">
        <v>201</v>
      </c>
      <c r="D466" s="7">
        <v>45778</v>
      </c>
      <c r="E466" s="2" t="s">
        <v>98</v>
      </c>
      <c r="F466" s="2" t="s">
        <v>8</v>
      </c>
      <c r="G466" t="b">
        <v>0</v>
      </c>
    </row>
    <row r="467" spans="1:7" x14ac:dyDescent="0.25">
      <c r="A467" s="2" t="s">
        <v>108</v>
      </c>
      <c r="B467" s="2" t="s">
        <v>107</v>
      </c>
      <c r="C467" s="2" t="s">
        <v>201</v>
      </c>
      <c r="D467" s="7">
        <v>45884</v>
      </c>
      <c r="E467" s="2" t="s">
        <v>99</v>
      </c>
      <c r="F467" s="2" t="s">
        <v>49</v>
      </c>
      <c r="G467" t="b">
        <v>0</v>
      </c>
    </row>
    <row r="468" spans="1:7" x14ac:dyDescent="0.25">
      <c r="A468" s="2" t="s">
        <v>108</v>
      </c>
      <c r="B468" s="2" t="s">
        <v>107</v>
      </c>
      <c r="C468" s="2" t="s">
        <v>201</v>
      </c>
      <c r="D468" s="7">
        <v>45942</v>
      </c>
      <c r="E468" s="2" t="s">
        <v>199</v>
      </c>
      <c r="F468" s="2" t="s">
        <v>100</v>
      </c>
      <c r="G468" t="b">
        <v>0</v>
      </c>
    </row>
    <row r="469" spans="1:7" x14ac:dyDescent="0.25">
      <c r="A469" s="2" t="s">
        <v>108</v>
      </c>
      <c r="B469" s="2" t="s">
        <v>107</v>
      </c>
      <c r="C469" s="2" t="s">
        <v>201</v>
      </c>
      <c r="D469" s="7">
        <v>45962</v>
      </c>
      <c r="E469" s="2" t="s">
        <v>101</v>
      </c>
      <c r="F469" s="2" t="s">
        <v>53</v>
      </c>
      <c r="G469" t="b">
        <v>0</v>
      </c>
    </row>
    <row r="470" spans="1:7" x14ac:dyDescent="0.25">
      <c r="A470" s="2" t="s">
        <v>108</v>
      </c>
      <c r="B470" s="2" t="s">
        <v>107</v>
      </c>
      <c r="C470" s="2" t="s">
        <v>201</v>
      </c>
      <c r="D470" s="7">
        <v>45970</v>
      </c>
      <c r="E470" s="2" t="s">
        <v>102</v>
      </c>
      <c r="F470" s="2" t="s">
        <v>103</v>
      </c>
      <c r="G470" t="b">
        <v>0</v>
      </c>
    </row>
    <row r="471" spans="1:7" x14ac:dyDescent="0.25">
      <c r="A471" s="2" t="s">
        <v>108</v>
      </c>
      <c r="B471" s="2" t="s">
        <v>107</v>
      </c>
      <c r="C471" s="2" t="s">
        <v>201</v>
      </c>
      <c r="D471" s="7">
        <v>45997</v>
      </c>
      <c r="E471" s="2" t="s">
        <v>200</v>
      </c>
      <c r="F471" s="2" t="s">
        <v>104</v>
      </c>
      <c r="G471" t="b">
        <v>0</v>
      </c>
    </row>
    <row r="472" spans="1:7" x14ac:dyDescent="0.25">
      <c r="A472" s="2" t="s">
        <v>108</v>
      </c>
      <c r="B472" s="2" t="s">
        <v>107</v>
      </c>
      <c r="C472" s="2" t="s">
        <v>201</v>
      </c>
      <c r="D472" s="7">
        <v>45999</v>
      </c>
      <c r="E472" s="2" t="s">
        <v>105</v>
      </c>
      <c r="F472" s="2" t="s">
        <v>55</v>
      </c>
      <c r="G472" t="b">
        <v>0</v>
      </c>
    </row>
    <row r="473" spans="1:7" x14ac:dyDescent="0.25">
      <c r="A473" s="2" t="s">
        <v>108</v>
      </c>
      <c r="B473" s="2" t="s">
        <v>107</v>
      </c>
      <c r="C473" s="2" t="s">
        <v>201</v>
      </c>
      <c r="D473" s="7">
        <v>46016</v>
      </c>
      <c r="E473" s="2" t="s">
        <v>106</v>
      </c>
      <c r="F473" s="2" t="s">
        <v>12</v>
      </c>
      <c r="G473" t="b">
        <v>0</v>
      </c>
    </row>
    <row r="474" spans="1:7" x14ac:dyDescent="0.25">
      <c r="A474" s="2" t="s">
        <v>108</v>
      </c>
      <c r="B474" s="2" t="s">
        <v>107</v>
      </c>
      <c r="C474" s="2" t="s">
        <v>201</v>
      </c>
      <c r="D474" s="7">
        <v>46023</v>
      </c>
      <c r="E474" s="2" t="s">
        <v>196</v>
      </c>
      <c r="F474" s="2" t="s">
        <v>2</v>
      </c>
      <c r="G474" t="b">
        <v>0</v>
      </c>
    </row>
    <row r="475" spans="1:7" x14ac:dyDescent="0.25">
      <c r="A475" s="2" t="s">
        <v>108</v>
      </c>
      <c r="B475" s="2" t="s">
        <v>107</v>
      </c>
      <c r="C475" s="2" t="s">
        <v>201</v>
      </c>
      <c r="D475" s="7">
        <v>46028</v>
      </c>
      <c r="E475" s="2" t="s">
        <v>198</v>
      </c>
      <c r="F475" s="2" t="s">
        <v>38</v>
      </c>
      <c r="G475" t="b">
        <v>0</v>
      </c>
    </row>
    <row r="476" spans="1:7" x14ac:dyDescent="0.25">
      <c r="A476" s="2" t="s">
        <v>108</v>
      </c>
      <c r="B476" s="2" t="s">
        <v>107</v>
      </c>
      <c r="C476" s="2" t="s">
        <v>201</v>
      </c>
      <c r="D476" s="7">
        <v>46115</v>
      </c>
      <c r="E476" s="2" t="s">
        <v>97</v>
      </c>
      <c r="F476" s="2" t="s">
        <v>60</v>
      </c>
      <c r="G476" t="b">
        <v>0</v>
      </c>
    </row>
    <row r="477" spans="1:7" x14ac:dyDescent="0.25">
      <c r="A477" s="2" t="s">
        <v>108</v>
      </c>
      <c r="B477" s="2" t="s">
        <v>107</v>
      </c>
      <c r="C477" s="2" t="s">
        <v>201</v>
      </c>
      <c r="D477" s="7">
        <v>46143</v>
      </c>
      <c r="E477" s="2" t="s">
        <v>98</v>
      </c>
      <c r="F477" s="2" t="s">
        <v>8</v>
      </c>
      <c r="G477" t="b">
        <v>0</v>
      </c>
    </row>
    <row r="478" spans="1:7" x14ac:dyDescent="0.25">
      <c r="A478" s="2" t="s">
        <v>108</v>
      </c>
      <c r="B478" s="2" t="s">
        <v>107</v>
      </c>
      <c r="C478" s="2" t="s">
        <v>201</v>
      </c>
      <c r="D478" s="7">
        <v>46249</v>
      </c>
      <c r="E478" s="2" t="s">
        <v>99</v>
      </c>
      <c r="F478" s="2" t="s">
        <v>49</v>
      </c>
      <c r="G478" t="b">
        <v>0</v>
      </c>
    </row>
    <row r="479" spans="1:7" x14ac:dyDescent="0.25">
      <c r="A479" s="2" t="s">
        <v>108</v>
      </c>
      <c r="B479" s="2" t="s">
        <v>107</v>
      </c>
      <c r="C479" s="2" t="s">
        <v>201</v>
      </c>
      <c r="D479" s="7">
        <v>46307</v>
      </c>
      <c r="E479" s="2" t="s">
        <v>199</v>
      </c>
      <c r="F479" s="2" t="s">
        <v>100</v>
      </c>
      <c r="G479" t="b">
        <v>0</v>
      </c>
    </row>
    <row r="480" spans="1:7" x14ac:dyDescent="0.25">
      <c r="A480" s="2" t="s">
        <v>108</v>
      </c>
      <c r="B480" s="2" t="s">
        <v>107</v>
      </c>
      <c r="C480" s="2" t="s">
        <v>201</v>
      </c>
      <c r="D480" s="7">
        <v>46327</v>
      </c>
      <c r="E480" s="2" t="s">
        <v>101</v>
      </c>
      <c r="F480" s="2" t="s">
        <v>53</v>
      </c>
      <c r="G480" t="b">
        <v>0</v>
      </c>
    </row>
    <row r="481" spans="1:7" x14ac:dyDescent="0.25">
      <c r="A481" s="2" t="s">
        <v>108</v>
      </c>
      <c r="B481" s="2" t="s">
        <v>107</v>
      </c>
      <c r="C481" s="2" t="s">
        <v>201</v>
      </c>
      <c r="D481" s="7">
        <v>46335</v>
      </c>
      <c r="E481" s="2" t="s">
        <v>102</v>
      </c>
      <c r="F481" s="2" t="s">
        <v>103</v>
      </c>
      <c r="G481" t="b">
        <v>0</v>
      </c>
    </row>
    <row r="482" spans="1:7" x14ac:dyDescent="0.25">
      <c r="A482" s="2" t="s">
        <v>108</v>
      </c>
      <c r="B482" s="2" t="s">
        <v>107</v>
      </c>
      <c r="C482" s="2" t="s">
        <v>201</v>
      </c>
      <c r="D482" s="7">
        <v>46362</v>
      </c>
      <c r="E482" s="2" t="s">
        <v>200</v>
      </c>
      <c r="F482" s="2" t="s">
        <v>104</v>
      </c>
      <c r="G482" t="b">
        <v>0</v>
      </c>
    </row>
    <row r="483" spans="1:7" x14ac:dyDescent="0.25">
      <c r="A483" s="2" t="s">
        <v>108</v>
      </c>
      <c r="B483" s="2" t="s">
        <v>107</v>
      </c>
      <c r="C483" s="2" t="s">
        <v>201</v>
      </c>
      <c r="D483" s="7">
        <v>46364</v>
      </c>
      <c r="E483" s="2" t="s">
        <v>105</v>
      </c>
      <c r="F483" s="2" t="s">
        <v>55</v>
      </c>
      <c r="G483" t="b">
        <v>0</v>
      </c>
    </row>
    <row r="484" spans="1:7" x14ac:dyDescent="0.25">
      <c r="A484" s="2" t="s">
        <v>108</v>
      </c>
      <c r="B484" s="2" t="s">
        <v>107</v>
      </c>
      <c r="C484" s="2" t="s">
        <v>201</v>
      </c>
      <c r="D484" s="7">
        <v>46381</v>
      </c>
      <c r="E484" s="2" t="s">
        <v>106</v>
      </c>
      <c r="F484" s="2" t="s">
        <v>12</v>
      </c>
      <c r="G484" t="b">
        <v>0</v>
      </c>
    </row>
    <row r="485" spans="1:7" x14ac:dyDescent="0.25">
      <c r="A485" s="2" t="s">
        <v>108</v>
      </c>
      <c r="B485" s="2" t="s">
        <v>107</v>
      </c>
      <c r="C485" s="2" t="s">
        <v>201</v>
      </c>
      <c r="D485" s="7">
        <v>46388</v>
      </c>
      <c r="E485" s="2" t="s">
        <v>196</v>
      </c>
      <c r="F485" s="2" t="s">
        <v>2</v>
      </c>
      <c r="G485" t="b">
        <v>0</v>
      </c>
    </row>
    <row r="486" spans="1:7" x14ac:dyDescent="0.25">
      <c r="A486" s="2" t="s">
        <v>108</v>
      </c>
      <c r="B486" s="2" t="s">
        <v>107</v>
      </c>
      <c r="C486" s="2" t="s">
        <v>201</v>
      </c>
      <c r="D486" s="7">
        <v>46393</v>
      </c>
      <c r="E486" s="2" t="s">
        <v>198</v>
      </c>
      <c r="F486" s="2" t="s">
        <v>38</v>
      </c>
      <c r="G486" t="b">
        <v>0</v>
      </c>
    </row>
    <row r="487" spans="1:7" x14ac:dyDescent="0.25">
      <c r="A487" s="2" t="s">
        <v>108</v>
      </c>
      <c r="B487" s="2" t="s">
        <v>107</v>
      </c>
      <c r="C487" s="2" t="s">
        <v>201</v>
      </c>
      <c r="D487" s="7">
        <v>46503</v>
      </c>
      <c r="E487" s="2" t="s">
        <v>97</v>
      </c>
      <c r="F487" s="2" t="s">
        <v>60</v>
      </c>
      <c r="G487" t="b">
        <v>0</v>
      </c>
    </row>
    <row r="488" spans="1:7" x14ac:dyDescent="0.25">
      <c r="A488" s="2" t="s">
        <v>108</v>
      </c>
      <c r="B488" s="2" t="s">
        <v>107</v>
      </c>
      <c r="C488" s="2" t="s">
        <v>201</v>
      </c>
      <c r="D488" s="7">
        <v>46508</v>
      </c>
      <c r="E488" s="2" t="s">
        <v>98</v>
      </c>
      <c r="F488" s="2" t="s">
        <v>8</v>
      </c>
      <c r="G488" t="b">
        <v>0</v>
      </c>
    </row>
    <row r="489" spans="1:7" x14ac:dyDescent="0.25">
      <c r="A489" s="2" t="s">
        <v>108</v>
      </c>
      <c r="B489" s="2" t="s">
        <v>107</v>
      </c>
      <c r="C489" s="2" t="s">
        <v>201</v>
      </c>
      <c r="D489" s="7">
        <v>46614</v>
      </c>
      <c r="E489" s="2" t="s">
        <v>99</v>
      </c>
      <c r="F489" s="2" t="s">
        <v>49</v>
      </c>
      <c r="G489" t="b">
        <v>0</v>
      </c>
    </row>
    <row r="490" spans="1:7" x14ac:dyDescent="0.25">
      <c r="A490" s="2" t="s">
        <v>108</v>
      </c>
      <c r="B490" s="2" t="s">
        <v>107</v>
      </c>
      <c r="C490" s="2" t="s">
        <v>201</v>
      </c>
      <c r="D490" s="7">
        <v>46672</v>
      </c>
      <c r="E490" s="2" t="s">
        <v>199</v>
      </c>
      <c r="F490" s="2" t="s">
        <v>100</v>
      </c>
      <c r="G490" t="b">
        <v>0</v>
      </c>
    </row>
    <row r="491" spans="1:7" x14ac:dyDescent="0.25">
      <c r="A491" s="2" t="s">
        <v>108</v>
      </c>
      <c r="B491" s="2" t="s">
        <v>107</v>
      </c>
      <c r="C491" s="2" t="s">
        <v>201</v>
      </c>
      <c r="D491" s="7">
        <v>46692</v>
      </c>
      <c r="E491" s="2" t="s">
        <v>101</v>
      </c>
      <c r="F491" s="2" t="s">
        <v>53</v>
      </c>
      <c r="G491" t="b">
        <v>0</v>
      </c>
    </row>
    <row r="492" spans="1:7" x14ac:dyDescent="0.25">
      <c r="A492" s="2" t="s">
        <v>108</v>
      </c>
      <c r="B492" s="2" t="s">
        <v>107</v>
      </c>
      <c r="C492" s="2" t="s">
        <v>201</v>
      </c>
      <c r="D492" s="7">
        <v>46700</v>
      </c>
      <c r="E492" s="2" t="s">
        <v>102</v>
      </c>
      <c r="F492" s="2" t="s">
        <v>103</v>
      </c>
      <c r="G492" t="b">
        <v>0</v>
      </c>
    </row>
    <row r="493" spans="1:7" x14ac:dyDescent="0.25">
      <c r="A493" s="2" t="s">
        <v>108</v>
      </c>
      <c r="B493" s="2" t="s">
        <v>107</v>
      </c>
      <c r="C493" s="2" t="s">
        <v>201</v>
      </c>
      <c r="D493" s="7">
        <v>46727</v>
      </c>
      <c r="E493" s="2" t="s">
        <v>200</v>
      </c>
      <c r="F493" s="2" t="s">
        <v>104</v>
      </c>
      <c r="G493" t="b">
        <v>0</v>
      </c>
    </row>
    <row r="494" spans="1:7" x14ac:dyDescent="0.25">
      <c r="A494" s="2" t="s">
        <v>108</v>
      </c>
      <c r="B494" s="2" t="s">
        <v>107</v>
      </c>
      <c r="C494" s="2" t="s">
        <v>201</v>
      </c>
      <c r="D494" s="7">
        <v>46729</v>
      </c>
      <c r="E494" s="2" t="s">
        <v>105</v>
      </c>
      <c r="F494" s="2" t="s">
        <v>55</v>
      </c>
      <c r="G494" t="b">
        <v>0</v>
      </c>
    </row>
    <row r="495" spans="1:7" x14ac:dyDescent="0.25">
      <c r="A495" s="2" t="s">
        <v>108</v>
      </c>
      <c r="B495" s="2" t="s">
        <v>107</v>
      </c>
      <c r="C495" s="2" t="s">
        <v>201</v>
      </c>
      <c r="D495" s="7">
        <v>46746</v>
      </c>
      <c r="E495" s="2" t="s">
        <v>106</v>
      </c>
      <c r="F495" s="2" t="s">
        <v>12</v>
      </c>
      <c r="G495" t="b">
        <v>0</v>
      </c>
    </row>
    <row r="496" spans="1:7" x14ac:dyDescent="0.25">
      <c r="A496" s="2" t="s">
        <v>108</v>
      </c>
      <c r="B496" s="2" t="s">
        <v>107</v>
      </c>
      <c r="C496" s="2" t="s">
        <v>201</v>
      </c>
      <c r="D496" s="7">
        <v>46753</v>
      </c>
      <c r="E496" s="2" t="s">
        <v>196</v>
      </c>
      <c r="F496" s="2" t="s">
        <v>2</v>
      </c>
      <c r="G496" t="b">
        <v>0</v>
      </c>
    </row>
    <row r="497" spans="1:7" x14ac:dyDescent="0.25">
      <c r="A497" s="2" t="s">
        <v>108</v>
      </c>
      <c r="B497" s="2" t="s">
        <v>107</v>
      </c>
      <c r="C497" s="2" t="s">
        <v>201</v>
      </c>
      <c r="D497" s="7">
        <v>46758</v>
      </c>
      <c r="E497" s="2" t="s">
        <v>198</v>
      </c>
      <c r="F497" s="2" t="s">
        <v>38</v>
      </c>
      <c r="G497" t="b">
        <v>0</v>
      </c>
    </row>
    <row r="498" spans="1:7" x14ac:dyDescent="0.25">
      <c r="A498" s="2" t="s">
        <v>108</v>
      </c>
      <c r="B498" s="2" t="s">
        <v>107</v>
      </c>
      <c r="C498" s="2" t="s">
        <v>201</v>
      </c>
      <c r="D498" s="7">
        <v>46857</v>
      </c>
      <c r="E498" s="2" t="s">
        <v>97</v>
      </c>
      <c r="F498" s="2" t="s">
        <v>60</v>
      </c>
      <c r="G498" t="b">
        <v>0</v>
      </c>
    </row>
    <row r="499" spans="1:7" x14ac:dyDescent="0.25">
      <c r="A499" s="2" t="s">
        <v>108</v>
      </c>
      <c r="B499" s="2" t="s">
        <v>107</v>
      </c>
      <c r="C499" s="2" t="s">
        <v>201</v>
      </c>
      <c r="D499" s="7">
        <v>46874</v>
      </c>
      <c r="E499" s="2" t="s">
        <v>98</v>
      </c>
      <c r="F499" s="2" t="s">
        <v>8</v>
      </c>
      <c r="G499" t="b">
        <v>0</v>
      </c>
    </row>
    <row r="500" spans="1:7" x14ac:dyDescent="0.25">
      <c r="A500" s="2" t="s">
        <v>108</v>
      </c>
      <c r="B500" s="2" t="s">
        <v>107</v>
      </c>
      <c r="C500" s="2" t="s">
        <v>201</v>
      </c>
      <c r="D500" s="7">
        <v>46980</v>
      </c>
      <c r="E500" s="2" t="s">
        <v>99</v>
      </c>
      <c r="F500" s="2" t="s">
        <v>49</v>
      </c>
      <c r="G500" t="b">
        <v>0</v>
      </c>
    </row>
    <row r="501" spans="1:7" x14ac:dyDescent="0.25">
      <c r="A501" s="2" t="s">
        <v>108</v>
      </c>
      <c r="B501" s="2" t="s">
        <v>107</v>
      </c>
      <c r="C501" s="2" t="s">
        <v>201</v>
      </c>
      <c r="D501" s="7">
        <v>47038</v>
      </c>
      <c r="E501" s="2" t="s">
        <v>199</v>
      </c>
      <c r="F501" s="2" t="s">
        <v>100</v>
      </c>
      <c r="G501" t="b">
        <v>0</v>
      </c>
    </row>
    <row r="502" spans="1:7" x14ac:dyDescent="0.25">
      <c r="A502" s="2" t="s">
        <v>108</v>
      </c>
      <c r="B502" s="2" t="s">
        <v>107</v>
      </c>
      <c r="C502" s="2" t="s">
        <v>201</v>
      </c>
      <c r="D502" s="7">
        <v>47058</v>
      </c>
      <c r="E502" s="2" t="s">
        <v>101</v>
      </c>
      <c r="F502" s="2" t="s">
        <v>53</v>
      </c>
      <c r="G502" t="b">
        <v>0</v>
      </c>
    </row>
    <row r="503" spans="1:7" x14ac:dyDescent="0.25">
      <c r="A503" s="2" t="s">
        <v>108</v>
      </c>
      <c r="B503" s="2" t="s">
        <v>107</v>
      </c>
      <c r="C503" s="2" t="s">
        <v>201</v>
      </c>
      <c r="D503" s="7">
        <v>47066</v>
      </c>
      <c r="E503" s="2" t="s">
        <v>102</v>
      </c>
      <c r="F503" s="2" t="s">
        <v>103</v>
      </c>
      <c r="G503" t="b">
        <v>0</v>
      </c>
    </row>
    <row r="504" spans="1:7" x14ac:dyDescent="0.25">
      <c r="A504" s="2" t="s">
        <v>108</v>
      </c>
      <c r="B504" s="2" t="s">
        <v>107</v>
      </c>
      <c r="C504" s="2" t="s">
        <v>201</v>
      </c>
      <c r="D504" s="7">
        <v>47093</v>
      </c>
      <c r="E504" s="2" t="s">
        <v>200</v>
      </c>
      <c r="F504" s="2" t="s">
        <v>104</v>
      </c>
      <c r="G504" t="b">
        <v>0</v>
      </c>
    </row>
    <row r="505" spans="1:7" x14ac:dyDescent="0.25">
      <c r="A505" s="2" t="s">
        <v>108</v>
      </c>
      <c r="B505" s="2" t="s">
        <v>107</v>
      </c>
      <c r="C505" s="2" t="s">
        <v>201</v>
      </c>
      <c r="D505" s="7">
        <v>47095</v>
      </c>
      <c r="E505" s="2" t="s">
        <v>105</v>
      </c>
      <c r="F505" s="2" t="s">
        <v>55</v>
      </c>
      <c r="G505" t="b">
        <v>0</v>
      </c>
    </row>
    <row r="506" spans="1:7" x14ac:dyDescent="0.25">
      <c r="A506" s="2" t="s">
        <v>108</v>
      </c>
      <c r="B506" s="2" t="s">
        <v>107</v>
      </c>
      <c r="C506" s="2" t="s">
        <v>201</v>
      </c>
      <c r="D506" s="7">
        <v>47112</v>
      </c>
      <c r="E506" s="2" t="s">
        <v>106</v>
      </c>
      <c r="F506" s="2" t="s">
        <v>12</v>
      </c>
      <c r="G506" t="b">
        <v>0</v>
      </c>
    </row>
    <row r="507" spans="1:7" x14ac:dyDescent="0.25">
      <c r="A507" s="2" t="s">
        <v>81</v>
      </c>
      <c r="B507" s="2" t="s">
        <v>79</v>
      </c>
      <c r="C507" s="2" t="s">
        <v>80</v>
      </c>
      <c r="D507" s="7">
        <v>45292</v>
      </c>
      <c r="E507" s="2" t="s">
        <v>2</v>
      </c>
      <c r="F507" s="2" t="s">
        <v>2</v>
      </c>
      <c r="G507" t="b">
        <v>0</v>
      </c>
    </row>
    <row r="508" spans="1:7" x14ac:dyDescent="0.25">
      <c r="A508" s="2" t="s">
        <v>81</v>
      </c>
      <c r="B508" s="2" t="s">
        <v>79</v>
      </c>
      <c r="C508" s="2" t="s">
        <v>80</v>
      </c>
      <c r="D508" s="7">
        <v>45380</v>
      </c>
      <c r="E508" s="2" t="s">
        <v>60</v>
      </c>
      <c r="F508" s="2" t="s">
        <v>60</v>
      </c>
      <c r="G508" t="b">
        <v>0</v>
      </c>
    </row>
    <row r="509" spans="1:7" x14ac:dyDescent="0.25">
      <c r="A509" s="2" t="s">
        <v>81</v>
      </c>
      <c r="B509" s="2" t="s">
        <v>79</v>
      </c>
      <c r="C509" s="2" t="s">
        <v>80</v>
      </c>
      <c r="D509" s="7">
        <v>45383</v>
      </c>
      <c r="E509" s="2" t="s">
        <v>40</v>
      </c>
      <c r="F509" s="2" t="s">
        <v>40</v>
      </c>
      <c r="G509" t="b">
        <v>0</v>
      </c>
    </row>
    <row r="510" spans="1:7" x14ac:dyDescent="0.25">
      <c r="A510" s="2" t="s">
        <v>81</v>
      </c>
      <c r="B510" s="2" t="s">
        <v>79</v>
      </c>
      <c r="C510" s="2" t="s">
        <v>80</v>
      </c>
      <c r="D510" s="7">
        <v>45415</v>
      </c>
      <c r="E510" s="2" t="s">
        <v>77</v>
      </c>
      <c r="F510" s="2" t="s">
        <v>77</v>
      </c>
      <c r="G510" t="b">
        <v>0</v>
      </c>
    </row>
    <row r="511" spans="1:7" x14ac:dyDescent="0.25">
      <c r="A511" s="2" t="s">
        <v>81</v>
      </c>
      <c r="B511" s="2" t="s">
        <v>79</v>
      </c>
      <c r="C511" s="2" t="s">
        <v>80</v>
      </c>
      <c r="D511" s="7">
        <v>45418</v>
      </c>
      <c r="E511" s="2" t="s">
        <v>77</v>
      </c>
      <c r="F511" s="2" t="s">
        <v>77</v>
      </c>
      <c r="G511" t="b">
        <v>0</v>
      </c>
    </row>
    <row r="512" spans="1:7" x14ac:dyDescent="0.25">
      <c r="A512" s="2" t="s">
        <v>81</v>
      </c>
      <c r="B512" s="2" t="s">
        <v>79</v>
      </c>
      <c r="C512" s="2" t="s">
        <v>80</v>
      </c>
      <c r="D512" s="7">
        <v>45439</v>
      </c>
      <c r="E512" s="2" t="s">
        <v>76</v>
      </c>
      <c r="F512" s="2" t="s">
        <v>76</v>
      </c>
      <c r="G512" t="b">
        <v>0</v>
      </c>
    </row>
    <row r="513" spans="1:7" x14ac:dyDescent="0.25">
      <c r="A513" s="2" t="s">
        <v>81</v>
      </c>
      <c r="B513" s="2" t="s">
        <v>79</v>
      </c>
      <c r="C513" s="2" t="s">
        <v>80</v>
      </c>
      <c r="D513" s="7">
        <v>45530</v>
      </c>
      <c r="E513" s="2" t="s">
        <v>95</v>
      </c>
      <c r="F513" s="2" t="s">
        <v>95</v>
      </c>
      <c r="G513" t="b">
        <v>0</v>
      </c>
    </row>
    <row r="514" spans="1:7" x14ac:dyDescent="0.25">
      <c r="A514" s="2" t="s">
        <v>81</v>
      </c>
      <c r="B514" s="2" t="s">
        <v>79</v>
      </c>
      <c r="C514" s="2" t="s">
        <v>80</v>
      </c>
      <c r="D514" s="7">
        <v>45651</v>
      </c>
      <c r="E514" s="2" t="s">
        <v>12</v>
      </c>
      <c r="F514" s="2" t="s">
        <v>12</v>
      </c>
      <c r="G514" t="b">
        <v>0</v>
      </c>
    </row>
    <row r="515" spans="1:7" x14ac:dyDescent="0.25">
      <c r="A515" s="2" t="s">
        <v>81</v>
      </c>
      <c r="B515" s="2" t="s">
        <v>79</v>
      </c>
      <c r="C515" s="2" t="s">
        <v>80</v>
      </c>
      <c r="D515" s="7">
        <v>45652</v>
      </c>
      <c r="E515" s="2" t="s">
        <v>78</v>
      </c>
      <c r="F515" s="2" t="s">
        <v>78</v>
      </c>
      <c r="G515" t="b">
        <v>0</v>
      </c>
    </row>
    <row r="516" spans="1:7" x14ac:dyDescent="0.25">
      <c r="A516" s="2" t="s">
        <v>81</v>
      </c>
      <c r="B516" s="2" t="s">
        <v>79</v>
      </c>
      <c r="C516" s="2" t="s">
        <v>80</v>
      </c>
      <c r="D516" s="7">
        <v>45658</v>
      </c>
      <c r="E516" s="2" t="s">
        <v>2</v>
      </c>
      <c r="F516" s="2" t="s">
        <v>2</v>
      </c>
      <c r="G516" t="b">
        <v>0</v>
      </c>
    </row>
    <row r="517" spans="1:7" x14ac:dyDescent="0.25">
      <c r="A517" s="2" t="s">
        <v>81</v>
      </c>
      <c r="B517" s="2" t="s">
        <v>79</v>
      </c>
      <c r="C517" s="2" t="s">
        <v>80</v>
      </c>
      <c r="D517" s="7">
        <v>45765</v>
      </c>
      <c r="E517" s="2" t="s">
        <v>60</v>
      </c>
      <c r="F517" s="2" t="s">
        <v>60</v>
      </c>
      <c r="G517" t="b">
        <v>0</v>
      </c>
    </row>
    <row r="518" spans="1:7" x14ac:dyDescent="0.25">
      <c r="A518" s="2" t="s">
        <v>81</v>
      </c>
      <c r="B518" s="2" t="s">
        <v>79</v>
      </c>
      <c r="C518" s="2" t="s">
        <v>80</v>
      </c>
      <c r="D518" s="7">
        <v>45768</v>
      </c>
      <c r="E518" s="2" t="s">
        <v>40</v>
      </c>
      <c r="F518" s="2" t="s">
        <v>40</v>
      </c>
      <c r="G518" t="b">
        <v>0</v>
      </c>
    </row>
    <row r="519" spans="1:7" x14ac:dyDescent="0.25">
      <c r="A519" s="2" t="s">
        <v>81</v>
      </c>
      <c r="B519" s="2" t="s">
        <v>79</v>
      </c>
      <c r="C519" s="2" t="s">
        <v>80</v>
      </c>
      <c r="D519" s="7">
        <v>45782</v>
      </c>
      <c r="E519" s="2" t="s">
        <v>77</v>
      </c>
      <c r="F519" s="2" t="s">
        <v>77</v>
      </c>
      <c r="G519" t="b">
        <v>0</v>
      </c>
    </row>
    <row r="520" spans="1:7" x14ac:dyDescent="0.25">
      <c r="A520" s="2" t="s">
        <v>81</v>
      </c>
      <c r="B520" s="2" t="s">
        <v>79</v>
      </c>
      <c r="C520" s="2" t="s">
        <v>80</v>
      </c>
      <c r="D520" s="7">
        <v>45803</v>
      </c>
      <c r="E520" s="2" t="s">
        <v>76</v>
      </c>
      <c r="F520" s="2" t="s">
        <v>76</v>
      </c>
      <c r="G520" t="b">
        <v>0</v>
      </c>
    </row>
    <row r="521" spans="1:7" x14ac:dyDescent="0.25">
      <c r="A521" s="2" t="s">
        <v>81</v>
      </c>
      <c r="B521" s="2" t="s">
        <v>79</v>
      </c>
      <c r="C521" s="2" t="s">
        <v>80</v>
      </c>
      <c r="D521" s="7">
        <v>45894</v>
      </c>
      <c r="E521" s="2" t="s">
        <v>95</v>
      </c>
      <c r="F521" s="2" t="s">
        <v>95</v>
      </c>
      <c r="G521" t="b">
        <v>0</v>
      </c>
    </row>
    <row r="522" spans="1:7" x14ac:dyDescent="0.25">
      <c r="A522" s="2" t="s">
        <v>81</v>
      </c>
      <c r="B522" s="2" t="s">
        <v>79</v>
      </c>
      <c r="C522" s="2" t="s">
        <v>80</v>
      </c>
      <c r="D522" s="7">
        <v>46016</v>
      </c>
      <c r="E522" s="2" t="s">
        <v>12</v>
      </c>
      <c r="F522" s="2" t="s">
        <v>12</v>
      </c>
      <c r="G522" t="b">
        <v>0</v>
      </c>
    </row>
    <row r="523" spans="1:7" x14ac:dyDescent="0.25">
      <c r="A523" s="2" t="s">
        <v>81</v>
      </c>
      <c r="B523" s="2" t="s">
        <v>79</v>
      </c>
      <c r="C523" s="2" t="s">
        <v>80</v>
      </c>
      <c r="D523" s="7">
        <v>46017</v>
      </c>
      <c r="E523" s="2" t="s">
        <v>78</v>
      </c>
      <c r="F523" s="2" t="s">
        <v>78</v>
      </c>
      <c r="G523" t="b">
        <v>0</v>
      </c>
    </row>
    <row r="524" spans="1:7" x14ac:dyDescent="0.25">
      <c r="A524" s="2" t="s">
        <v>81</v>
      </c>
      <c r="B524" s="2" t="s">
        <v>79</v>
      </c>
      <c r="C524" s="2" t="s">
        <v>80</v>
      </c>
      <c r="D524" s="7">
        <v>46023</v>
      </c>
      <c r="E524" s="2" t="s">
        <v>2</v>
      </c>
      <c r="F524" s="2" t="s">
        <v>2</v>
      </c>
      <c r="G524" t="b">
        <v>0</v>
      </c>
    </row>
    <row r="525" spans="1:7" x14ac:dyDescent="0.25">
      <c r="A525" s="2" t="s">
        <v>81</v>
      </c>
      <c r="B525" s="2" t="s">
        <v>79</v>
      </c>
      <c r="C525" s="2" t="s">
        <v>80</v>
      </c>
      <c r="D525" s="7">
        <v>46115</v>
      </c>
      <c r="E525" s="2" t="s">
        <v>60</v>
      </c>
      <c r="F525" s="2" t="s">
        <v>60</v>
      </c>
      <c r="G525" t="b">
        <v>0</v>
      </c>
    </row>
    <row r="526" spans="1:7" x14ac:dyDescent="0.25">
      <c r="A526" s="2" t="s">
        <v>81</v>
      </c>
      <c r="B526" s="2" t="s">
        <v>79</v>
      </c>
      <c r="C526" s="2" t="s">
        <v>80</v>
      </c>
      <c r="D526" s="7">
        <v>46118</v>
      </c>
      <c r="E526" s="2" t="s">
        <v>40</v>
      </c>
      <c r="F526" s="2" t="s">
        <v>40</v>
      </c>
      <c r="G526" t="b">
        <v>0</v>
      </c>
    </row>
    <row r="527" spans="1:7" x14ac:dyDescent="0.25">
      <c r="A527" s="2" t="s">
        <v>81</v>
      </c>
      <c r="B527" s="2" t="s">
        <v>79</v>
      </c>
      <c r="C527" s="2" t="s">
        <v>80</v>
      </c>
      <c r="D527" s="7">
        <v>46146</v>
      </c>
      <c r="E527" s="2" t="s">
        <v>77</v>
      </c>
      <c r="F527" s="2" t="s">
        <v>77</v>
      </c>
      <c r="G527" t="b">
        <v>0</v>
      </c>
    </row>
    <row r="528" spans="1:7" x14ac:dyDescent="0.25">
      <c r="A528" s="2" t="s">
        <v>81</v>
      </c>
      <c r="B528" s="2" t="s">
        <v>79</v>
      </c>
      <c r="C528" s="2" t="s">
        <v>80</v>
      </c>
      <c r="D528" s="7">
        <v>46146</v>
      </c>
      <c r="E528" s="2" t="s">
        <v>77</v>
      </c>
      <c r="F528" s="2" t="s">
        <v>77</v>
      </c>
      <c r="G528" t="b">
        <v>0</v>
      </c>
    </row>
    <row r="529" spans="1:7" x14ac:dyDescent="0.25">
      <c r="A529" s="2" t="s">
        <v>81</v>
      </c>
      <c r="B529" s="2" t="s">
        <v>79</v>
      </c>
      <c r="C529" s="2" t="s">
        <v>80</v>
      </c>
      <c r="D529" s="7">
        <v>46167</v>
      </c>
      <c r="E529" s="2" t="s">
        <v>76</v>
      </c>
      <c r="F529" s="2" t="s">
        <v>76</v>
      </c>
      <c r="G529" t="b">
        <v>0</v>
      </c>
    </row>
    <row r="530" spans="1:7" x14ac:dyDescent="0.25">
      <c r="A530" s="2" t="s">
        <v>81</v>
      </c>
      <c r="B530" s="2" t="s">
        <v>79</v>
      </c>
      <c r="C530" s="2" t="s">
        <v>80</v>
      </c>
      <c r="D530" s="7">
        <v>46265</v>
      </c>
      <c r="E530" s="2" t="s">
        <v>95</v>
      </c>
      <c r="F530" s="2" t="s">
        <v>95</v>
      </c>
      <c r="G530" t="b">
        <v>0</v>
      </c>
    </row>
    <row r="531" spans="1:7" x14ac:dyDescent="0.25">
      <c r="A531" s="2" t="s">
        <v>81</v>
      </c>
      <c r="B531" s="2" t="s">
        <v>79</v>
      </c>
      <c r="C531" s="2" t="s">
        <v>80</v>
      </c>
      <c r="D531" s="7">
        <v>46381</v>
      </c>
      <c r="E531" s="2" t="s">
        <v>12</v>
      </c>
      <c r="F531" s="2" t="s">
        <v>12</v>
      </c>
      <c r="G531" t="b">
        <v>0</v>
      </c>
    </row>
    <row r="532" spans="1:7" x14ac:dyDescent="0.25">
      <c r="A532" s="2" t="s">
        <v>81</v>
      </c>
      <c r="B532" s="2" t="s">
        <v>79</v>
      </c>
      <c r="C532" s="2" t="s">
        <v>80</v>
      </c>
      <c r="D532" s="7">
        <v>46382</v>
      </c>
      <c r="E532" s="2" t="s">
        <v>78</v>
      </c>
      <c r="F532" s="2" t="s">
        <v>78</v>
      </c>
      <c r="G532" t="b">
        <v>0</v>
      </c>
    </row>
    <row r="533" spans="1:7" x14ac:dyDescent="0.25">
      <c r="A533" s="2" t="s">
        <v>81</v>
      </c>
      <c r="B533" s="2" t="s">
        <v>79</v>
      </c>
      <c r="C533" s="2" t="s">
        <v>80</v>
      </c>
      <c r="D533" s="7">
        <v>46384</v>
      </c>
      <c r="E533" s="2" t="s">
        <v>96</v>
      </c>
      <c r="F533" s="2" t="s">
        <v>96</v>
      </c>
      <c r="G533" t="b">
        <v>0</v>
      </c>
    </row>
    <row r="534" spans="1:7" x14ac:dyDescent="0.25">
      <c r="A534" s="2" t="s">
        <v>81</v>
      </c>
      <c r="B534" s="2" t="s">
        <v>79</v>
      </c>
      <c r="C534" s="2" t="s">
        <v>80</v>
      </c>
      <c r="D534" s="7">
        <v>46388</v>
      </c>
      <c r="E534" s="2" t="s">
        <v>2</v>
      </c>
      <c r="F534" s="2" t="s">
        <v>2</v>
      </c>
      <c r="G534" t="b">
        <v>0</v>
      </c>
    </row>
    <row r="535" spans="1:7" x14ac:dyDescent="0.25">
      <c r="A535" s="2" t="s">
        <v>81</v>
      </c>
      <c r="B535" s="2" t="s">
        <v>79</v>
      </c>
      <c r="C535" s="2" t="s">
        <v>80</v>
      </c>
      <c r="D535" s="7">
        <v>46503</v>
      </c>
      <c r="E535" s="2" t="s">
        <v>60</v>
      </c>
      <c r="F535" s="2" t="s">
        <v>60</v>
      </c>
      <c r="G535" t="b">
        <v>0</v>
      </c>
    </row>
    <row r="536" spans="1:7" x14ac:dyDescent="0.25">
      <c r="A536" s="2" t="s">
        <v>81</v>
      </c>
      <c r="B536" s="2" t="s">
        <v>79</v>
      </c>
      <c r="C536" s="2" t="s">
        <v>80</v>
      </c>
      <c r="D536" s="7">
        <v>46506</v>
      </c>
      <c r="E536" s="2" t="s">
        <v>40</v>
      </c>
      <c r="F536" s="2" t="s">
        <v>40</v>
      </c>
      <c r="G536" t="b">
        <v>0</v>
      </c>
    </row>
    <row r="537" spans="1:7" x14ac:dyDescent="0.25">
      <c r="A537" s="2" t="s">
        <v>81</v>
      </c>
      <c r="B537" s="2" t="s">
        <v>79</v>
      </c>
      <c r="C537" s="2" t="s">
        <v>80</v>
      </c>
      <c r="D537" s="7">
        <v>46538</v>
      </c>
      <c r="E537" s="2" t="s">
        <v>76</v>
      </c>
      <c r="F537" s="2" t="s">
        <v>76</v>
      </c>
      <c r="G537" t="b">
        <v>0</v>
      </c>
    </row>
    <row r="538" spans="1:7" x14ac:dyDescent="0.25">
      <c r="A538" s="2" t="s">
        <v>81</v>
      </c>
      <c r="B538" s="2" t="s">
        <v>79</v>
      </c>
      <c r="C538" s="2" t="s">
        <v>80</v>
      </c>
      <c r="D538" s="7">
        <v>46629</v>
      </c>
      <c r="E538" s="2" t="s">
        <v>95</v>
      </c>
      <c r="F538" s="2" t="s">
        <v>95</v>
      </c>
      <c r="G538" t="b">
        <v>0</v>
      </c>
    </row>
    <row r="539" spans="1:7" x14ac:dyDescent="0.25">
      <c r="A539" s="2" t="s">
        <v>81</v>
      </c>
      <c r="B539" s="2" t="s">
        <v>79</v>
      </c>
      <c r="C539" s="2" t="s">
        <v>80</v>
      </c>
      <c r="D539" s="7">
        <v>46746</v>
      </c>
      <c r="E539" s="2" t="s">
        <v>12</v>
      </c>
      <c r="F539" s="2" t="s">
        <v>12</v>
      </c>
      <c r="G539" t="b">
        <v>0</v>
      </c>
    </row>
    <row r="540" spans="1:7" x14ac:dyDescent="0.25">
      <c r="A540" s="2" t="s">
        <v>81</v>
      </c>
      <c r="B540" s="2" t="s">
        <v>79</v>
      </c>
      <c r="C540" s="2" t="s">
        <v>80</v>
      </c>
      <c r="D540" s="7">
        <v>46747</v>
      </c>
      <c r="E540" s="2" t="s">
        <v>78</v>
      </c>
      <c r="F540" s="2" t="s">
        <v>78</v>
      </c>
      <c r="G540" t="b">
        <v>0</v>
      </c>
    </row>
    <row r="541" spans="1:7" x14ac:dyDescent="0.25">
      <c r="A541" s="2" t="s">
        <v>81</v>
      </c>
      <c r="B541" s="2" t="s">
        <v>79</v>
      </c>
      <c r="C541" s="2" t="s">
        <v>80</v>
      </c>
      <c r="D541" s="7">
        <v>46748</v>
      </c>
      <c r="E541" s="2" t="s">
        <v>29</v>
      </c>
      <c r="F541" s="2" t="s">
        <v>29</v>
      </c>
      <c r="G541" t="b">
        <v>0</v>
      </c>
    </row>
    <row r="542" spans="1:7" x14ac:dyDescent="0.25">
      <c r="A542" s="2" t="s">
        <v>81</v>
      </c>
      <c r="B542" s="2" t="s">
        <v>79</v>
      </c>
      <c r="C542" s="2" t="s">
        <v>80</v>
      </c>
      <c r="D542" s="7">
        <v>46749</v>
      </c>
      <c r="E542" s="2" t="s">
        <v>96</v>
      </c>
      <c r="F542" s="2" t="s">
        <v>96</v>
      </c>
      <c r="G542" t="b">
        <v>0</v>
      </c>
    </row>
    <row r="543" spans="1:7" x14ac:dyDescent="0.25">
      <c r="A543" s="2" t="s">
        <v>81</v>
      </c>
      <c r="B543" s="2" t="s">
        <v>79</v>
      </c>
      <c r="C543" s="2" t="s">
        <v>80</v>
      </c>
      <c r="D543" s="7">
        <v>46753</v>
      </c>
      <c r="E543" s="2" t="s">
        <v>2</v>
      </c>
      <c r="F543" s="2" t="s">
        <v>2</v>
      </c>
      <c r="G543" t="b">
        <v>0</v>
      </c>
    </row>
    <row r="544" spans="1:7" x14ac:dyDescent="0.25">
      <c r="A544" s="2" t="s">
        <v>81</v>
      </c>
      <c r="B544" s="2" t="s">
        <v>79</v>
      </c>
      <c r="C544" s="2" t="s">
        <v>80</v>
      </c>
      <c r="D544" s="7">
        <v>46857</v>
      </c>
      <c r="E544" s="2" t="s">
        <v>60</v>
      </c>
      <c r="F544" s="2" t="s">
        <v>60</v>
      </c>
      <c r="G544" t="b">
        <v>0</v>
      </c>
    </row>
    <row r="545" spans="1:7" x14ac:dyDescent="0.25">
      <c r="A545" s="2" t="s">
        <v>81</v>
      </c>
      <c r="B545" s="2" t="s">
        <v>79</v>
      </c>
      <c r="C545" s="2" t="s">
        <v>80</v>
      </c>
      <c r="D545" s="7">
        <v>46860</v>
      </c>
      <c r="E545" s="2" t="s">
        <v>40</v>
      </c>
      <c r="F545" s="2" t="s">
        <v>40</v>
      </c>
      <c r="G545" t="b">
        <v>0</v>
      </c>
    </row>
    <row r="546" spans="1:7" x14ac:dyDescent="0.25">
      <c r="A546" s="2" t="s">
        <v>81</v>
      </c>
      <c r="B546" s="2" t="s">
        <v>79</v>
      </c>
      <c r="C546" s="2" t="s">
        <v>80</v>
      </c>
      <c r="D546" s="7">
        <v>46902</v>
      </c>
      <c r="E546" s="2" t="s">
        <v>76</v>
      </c>
      <c r="F546" s="2" t="s">
        <v>76</v>
      </c>
      <c r="G546" t="b">
        <v>0</v>
      </c>
    </row>
    <row r="547" spans="1:7" x14ac:dyDescent="0.25">
      <c r="A547" s="2" t="s">
        <v>81</v>
      </c>
      <c r="B547" s="2" t="s">
        <v>79</v>
      </c>
      <c r="C547" s="2" t="s">
        <v>80</v>
      </c>
      <c r="D547" s="7">
        <v>46993</v>
      </c>
      <c r="E547" s="2" t="s">
        <v>95</v>
      </c>
      <c r="F547" s="2" t="s">
        <v>95</v>
      </c>
      <c r="G547" t="b">
        <v>0</v>
      </c>
    </row>
    <row r="548" spans="1:7" x14ac:dyDescent="0.25">
      <c r="A548" s="2" t="s">
        <v>81</v>
      </c>
      <c r="B548" s="2" t="s">
        <v>79</v>
      </c>
      <c r="C548" s="2" t="s">
        <v>80</v>
      </c>
      <c r="D548" s="7">
        <v>47112</v>
      </c>
      <c r="E548" s="2" t="s">
        <v>12</v>
      </c>
      <c r="F548" s="2" t="s">
        <v>12</v>
      </c>
      <c r="G548" t="b">
        <v>0</v>
      </c>
    </row>
    <row r="549" spans="1:7" x14ac:dyDescent="0.25">
      <c r="A549" s="2" t="s">
        <v>81</v>
      </c>
      <c r="B549" s="2" t="s">
        <v>79</v>
      </c>
      <c r="C549" s="2" t="s">
        <v>80</v>
      </c>
      <c r="D549" s="7">
        <v>47113</v>
      </c>
      <c r="E549" s="2" t="s">
        <v>78</v>
      </c>
      <c r="F549" s="2" t="s">
        <v>78</v>
      </c>
      <c r="G549" t="b">
        <v>0</v>
      </c>
    </row>
    <row r="550" spans="1:7" x14ac:dyDescent="0.25">
      <c r="A550" s="2" t="s">
        <v>15</v>
      </c>
      <c r="B550" s="2" t="s">
        <v>33</v>
      </c>
      <c r="C550" s="2" t="s">
        <v>34</v>
      </c>
      <c r="D550" s="7">
        <v>45292</v>
      </c>
      <c r="E550" s="2" t="s">
        <v>2</v>
      </c>
      <c r="F550" s="2" t="s">
        <v>2</v>
      </c>
      <c r="G550" t="b">
        <v>0</v>
      </c>
    </row>
    <row r="551" spans="1:7" x14ac:dyDescent="0.25">
      <c r="A551" s="2" t="s">
        <v>15</v>
      </c>
      <c r="B551" s="2" t="s">
        <v>33</v>
      </c>
      <c r="C551" s="2" t="s">
        <v>34</v>
      </c>
      <c r="D551" s="7">
        <v>45306</v>
      </c>
      <c r="E551" s="2" t="s">
        <v>3</v>
      </c>
      <c r="F551" s="2" t="s">
        <v>3</v>
      </c>
      <c r="G551" t="b">
        <v>0</v>
      </c>
    </row>
    <row r="552" spans="1:7" x14ac:dyDescent="0.25">
      <c r="A552" s="2" t="s">
        <v>15</v>
      </c>
      <c r="B552" s="2" t="s">
        <v>33</v>
      </c>
      <c r="C552" s="2" t="s">
        <v>34</v>
      </c>
      <c r="D552" s="7">
        <v>45341</v>
      </c>
      <c r="E552" s="2" t="s">
        <v>4</v>
      </c>
      <c r="F552" s="2" t="s">
        <v>4</v>
      </c>
      <c r="G552" t="b">
        <v>0</v>
      </c>
    </row>
    <row r="553" spans="1:7" x14ac:dyDescent="0.25">
      <c r="A553" s="2" t="s">
        <v>15</v>
      </c>
      <c r="B553" s="2" t="s">
        <v>33</v>
      </c>
      <c r="C553" s="2" t="s">
        <v>34</v>
      </c>
      <c r="D553" s="7">
        <v>45439</v>
      </c>
      <c r="E553" s="2" t="s">
        <v>5</v>
      </c>
      <c r="F553" s="2" t="s">
        <v>5</v>
      </c>
      <c r="G553" t="b">
        <v>0</v>
      </c>
    </row>
    <row r="554" spans="1:7" x14ac:dyDescent="0.25">
      <c r="A554" s="2" t="s">
        <v>15</v>
      </c>
      <c r="B554" s="2" t="s">
        <v>33</v>
      </c>
      <c r="C554" s="2" t="s">
        <v>34</v>
      </c>
      <c r="D554" s="7">
        <v>45462</v>
      </c>
      <c r="E554" s="2" t="s">
        <v>6</v>
      </c>
      <c r="F554" s="2" t="s">
        <v>6</v>
      </c>
      <c r="G554" t="b">
        <v>0</v>
      </c>
    </row>
    <row r="555" spans="1:7" x14ac:dyDescent="0.25">
      <c r="A555" s="2" t="s">
        <v>15</v>
      </c>
      <c r="B555" s="2" t="s">
        <v>33</v>
      </c>
      <c r="C555" s="2" t="s">
        <v>34</v>
      </c>
      <c r="D555" s="7">
        <v>45477</v>
      </c>
      <c r="E555" s="2" t="s">
        <v>7</v>
      </c>
      <c r="F555" s="2" t="s">
        <v>7</v>
      </c>
      <c r="G555" t="b">
        <v>0</v>
      </c>
    </row>
    <row r="556" spans="1:7" x14ac:dyDescent="0.25">
      <c r="A556" s="2" t="s">
        <v>15</v>
      </c>
      <c r="B556" s="2" t="s">
        <v>33</v>
      </c>
      <c r="C556" s="2" t="s">
        <v>34</v>
      </c>
      <c r="D556" s="7">
        <v>45537</v>
      </c>
      <c r="E556" s="2" t="s">
        <v>8</v>
      </c>
      <c r="F556" s="2" t="s">
        <v>8</v>
      </c>
      <c r="G556" t="b">
        <v>0</v>
      </c>
    </row>
    <row r="557" spans="1:7" x14ac:dyDescent="0.25">
      <c r="A557" s="2" t="s">
        <v>15</v>
      </c>
      <c r="B557" s="2" t="s">
        <v>33</v>
      </c>
      <c r="C557" s="2" t="s">
        <v>34</v>
      </c>
      <c r="D557" s="7">
        <v>45579</v>
      </c>
      <c r="E557" s="2" t="s">
        <v>9</v>
      </c>
      <c r="F557" s="2" t="s">
        <v>9</v>
      </c>
      <c r="G557" t="b">
        <v>0</v>
      </c>
    </row>
    <row r="558" spans="1:7" x14ac:dyDescent="0.25">
      <c r="A558" s="2" t="s">
        <v>15</v>
      </c>
      <c r="B558" s="2" t="s">
        <v>33</v>
      </c>
      <c r="C558" s="2" t="s">
        <v>34</v>
      </c>
      <c r="D558" s="7">
        <v>45607</v>
      </c>
      <c r="E558" s="2" t="s">
        <v>10</v>
      </c>
      <c r="F558" s="2" t="s">
        <v>10</v>
      </c>
      <c r="G558" t="b">
        <v>0</v>
      </c>
    </row>
    <row r="559" spans="1:7" x14ac:dyDescent="0.25">
      <c r="A559" s="2" t="s">
        <v>15</v>
      </c>
      <c r="B559" s="2" t="s">
        <v>33</v>
      </c>
      <c r="C559" s="2" t="s">
        <v>34</v>
      </c>
      <c r="D559" s="7">
        <v>45624</v>
      </c>
      <c r="E559" s="2" t="s">
        <v>11</v>
      </c>
      <c r="F559" s="2" t="s">
        <v>11</v>
      </c>
      <c r="G559" t="b">
        <v>0</v>
      </c>
    </row>
    <row r="560" spans="1:7" x14ac:dyDescent="0.25">
      <c r="A560" s="2" t="s">
        <v>15</v>
      </c>
      <c r="B560" s="2" t="s">
        <v>33</v>
      </c>
      <c r="C560" s="2" t="s">
        <v>34</v>
      </c>
      <c r="D560" s="7">
        <v>45651</v>
      </c>
      <c r="E560" s="2" t="s">
        <v>12</v>
      </c>
      <c r="F560" s="2" t="s">
        <v>12</v>
      </c>
      <c r="G560" t="b">
        <v>0</v>
      </c>
    </row>
    <row r="561" spans="1:7" x14ac:dyDescent="0.25">
      <c r="A561" s="2" t="s">
        <v>15</v>
      </c>
      <c r="B561" s="2" t="s">
        <v>33</v>
      </c>
      <c r="C561" s="2" t="s">
        <v>34</v>
      </c>
      <c r="D561" s="7">
        <v>45658</v>
      </c>
      <c r="E561" s="2" t="s">
        <v>2</v>
      </c>
      <c r="F561" s="2" t="s">
        <v>2</v>
      </c>
      <c r="G561" t="b">
        <v>0</v>
      </c>
    </row>
    <row r="562" spans="1:7" x14ac:dyDescent="0.25">
      <c r="A562" s="2" t="s">
        <v>15</v>
      </c>
      <c r="B562" s="2" t="s">
        <v>33</v>
      </c>
      <c r="C562" s="2" t="s">
        <v>34</v>
      </c>
      <c r="D562" s="7">
        <v>45677</v>
      </c>
      <c r="E562" s="2" t="s">
        <v>3</v>
      </c>
      <c r="F562" s="2" t="s">
        <v>3</v>
      </c>
      <c r="G562" t="b">
        <v>0</v>
      </c>
    </row>
    <row r="563" spans="1:7" x14ac:dyDescent="0.25">
      <c r="A563" s="2" t="s">
        <v>15</v>
      </c>
      <c r="B563" s="2" t="s">
        <v>33</v>
      </c>
      <c r="C563" s="2" t="s">
        <v>34</v>
      </c>
      <c r="D563" s="7">
        <v>45705</v>
      </c>
      <c r="E563" s="2" t="s">
        <v>4</v>
      </c>
      <c r="F563" s="2" t="s">
        <v>4</v>
      </c>
      <c r="G563" t="b">
        <v>0</v>
      </c>
    </row>
    <row r="564" spans="1:7" x14ac:dyDescent="0.25">
      <c r="A564" s="2" t="s">
        <v>15</v>
      </c>
      <c r="B564" s="2" t="s">
        <v>33</v>
      </c>
      <c r="C564" s="2" t="s">
        <v>34</v>
      </c>
      <c r="D564" s="7">
        <v>45803</v>
      </c>
      <c r="E564" s="2" t="s">
        <v>5</v>
      </c>
      <c r="F564" s="2" t="s">
        <v>5</v>
      </c>
      <c r="G564" t="b">
        <v>0</v>
      </c>
    </row>
    <row r="565" spans="1:7" x14ac:dyDescent="0.25">
      <c r="A565" s="2" t="s">
        <v>15</v>
      </c>
      <c r="B565" s="2" t="s">
        <v>33</v>
      </c>
      <c r="C565" s="2" t="s">
        <v>34</v>
      </c>
      <c r="D565" s="7">
        <v>45827</v>
      </c>
      <c r="E565" s="2" t="s">
        <v>6</v>
      </c>
      <c r="F565" s="2" t="s">
        <v>6</v>
      </c>
      <c r="G565" t="b">
        <v>0</v>
      </c>
    </row>
    <row r="566" spans="1:7" x14ac:dyDescent="0.25">
      <c r="A566" s="2" t="s">
        <v>15</v>
      </c>
      <c r="B566" s="2" t="s">
        <v>33</v>
      </c>
      <c r="C566" s="2" t="s">
        <v>34</v>
      </c>
      <c r="D566" s="7">
        <v>45842</v>
      </c>
      <c r="E566" s="2" t="s">
        <v>7</v>
      </c>
      <c r="F566" s="2" t="s">
        <v>7</v>
      </c>
      <c r="G566" t="b">
        <v>0</v>
      </c>
    </row>
    <row r="567" spans="1:7" x14ac:dyDescent="0.25">
      <c r="A567" s="2" t="s">
        <v>15</v>
      </c>
      <c r="B567" s="2" t="s">
        <v>33</v>
      </c>
      <c r="C567" s="2" t="s">
        <v>34</v>
      </c>
      <c r="D567" s="7">
        <v>45901</v>
      </c>
      <c r="E567" s="2" t="s">
        <v>8</v>
      </c>
      <c r="F567" s="2" t="s">
        <v>8</v>
      </c>
      <c r="G567" t="b">
        <v>0</v>
      </c>
    </row>
    <row r="568" spans="1:7" x14ac:dyDescent="0.25">
      <c r="A568" s="2" t="s">
        <v>15</v>
      </c>
      <c r="B568" s="2" t="s">
        <v>33</v>
      </c>
      <c r="C568" s="2" t="s">
        <v>34</v>
      </c>
      <c r="D568" s="7">
        <v>45943</v>
      </c>
      <c r="E568" s="2" t="s">
        <v>9</v>
      </c>
      <c r="F568" s="2" t="s">
        <v>9</v>
      </c>
      <c r="G568" t="b">
        <v>0</v>
      </c>
    </row>
    <row r="569" spans="1:7" x14ac:dyDescent="0.25">
      <c r="A569" s="2" t="s">
        <v>15</v>
      </c>
      <c r="B569" s="2" t="s">
        <v>33</v>
      </c>
      <c r="C569" s="2" t="s">
        <v>34</v>
      </c>
      <c r="D569" s="7">
        <v>45972</v>
      </c>
      <c r="E569" s="2" t="s">
        <v>10</v>
      </c>
      <c r="F569" s="2" t="s">
        <v>10</v>
      </c>
      <c r="G569" t="b">
        <v>0</v>
      </c>
    </row>
    <row r="570" spans="1:7" x14ac:dyDescent="0.25">
      <c r="A570" s="2" t="s">
        <v>15</v>
      </c>
      <c r="B570" s="2" t="s">
        <v>33</v>
      </c>
      <c r="C570" s="2" t="s">
        <v>34</v>
      </c>
      <c r="D570" s="7">
        <v>45988</v>
      </c>
      <c r="E570" s="2" t="s">
        <v>11</v>
      </c>
      <c r="F570" s="2" t="s">
        <v>11</v>
      </c>
      <c r="G570" t="b">
        <v>0</v>
      </c>
    </row>
    <row r="571" spans="1:7" x14ac:dyDescent="0.25">
      <c r="A571" s="2" t="s">
        <v>15</v>
      </c>
      <c r="B571" s="2" t="s">
        <v>33</v>
      </c>
      <c r="C571" s="2" t="s">
        <v>34</v>
      </c>
      <c r="D571" s="7">
        <v>46016</v>
      </c>
      <c r="E571" s="2" t="s">
        <v>12</v>
      </c>
      <c r="F571" s="2" t="s">
        <v>12</v>
      </c>
      <c r="G571" t="b">
        <v>0</v>
      </c>
    </row>
    <row r="572" spans="1:7" x14ac:dyDescent="0.25">
      <c r="A572" s="2" t="s">
        <v>15</v>
      </c>
      <c r="B572" s="2" t="s">
        <v>33</v>
      </c>
      <c r="C572" s="2" t="s">
        <v>34</v>
      </c>
      <c r="D572" s="7">
        <v>46023</v>
      </c>
      <c r="E572" s="2" t="s">
        <v>2</v>
      </c>
      <c r="F572" s="2" t="s">
        <v>2</v>
      </c>
      <c r="G572" t="b">
        <v>0</v>
      </c>
    </row>
    <row r="573" spans="1:7" x14ac:dyDescent="0.25">
      <c r="A573" s="2" t="s">
        <v>15</v>
      </c>
      <c r="B573" s="2" t="s">
        <v>33</v>
      </c>
      <c r="C573" s="2" t="s">
        <v>34</v>
      </c>
      <c r="D573" s="7">
        <v>46041</v>
      </c>
      <c r="E573" s="2" t="s">
        <v>3</v>
      </c>
      <c r="F573" s="2" t="s">
        <v>3</v>
      </c>
      <c r="G573" t="b">
        <v>0</v>
      </c>
    </row>
    <row r="574" spans="1:7" x14ac:dyDescent="0.25">
      <c r="A574" s="2" t="s">
        <v>15</v>
      </c>
      <c r="B574" s="2" t="s">
        <v>33</v>
      </c>
      <c r="C574" s="2" t="s">
        <v>34</v>
      </c>
      <c r="D574" s="7">
        <v>46069</v>
      </c>
      <c r="E574" s="2" t="s">
        <v>4</v>
      </c>
      <c r="F574" s="2" t="s">
        <v>4</v>
      </c>
      <c r="G574" t="b">
        <v>0</v>
      </c>
    </row>
    <row r="575" spans="1:7" x14ac:dyDescent="0.25">
      <c r="A575" s="2" t="s">
        <v>15</v>
      </c>
      <c r="B575" s="2" t="s">
        <v>33</v>
      </c>
      <c r="C575" s="2" t="s">
        <v>34</v>
      </c>
      <c r="D575" s="7">
        <v>46167</v>
      </c>
      <c r="E575" s="2" t="s">
        <v>5</v>
      </c>
      <c r="F575" s="2" t="s">
        <v>5</v>
      </c>
      <c r="G575" t="b">
        <v>0</v>
      </c>
    </row>
    <row r="576" spans="1:7" x14ac:dyDescent="0.25">
      <c r="A576" s="2" t="s">
        <v>15</v>
      </c>
      <c r="B576" s="2" t="s">
        <v>33</v>
      </c>
      <c r="C576" s="2" t="s">
        <v>34</v>
      </c>
      <c r="D576" s="7">
        <v>46192</v>
      </c>
      <c r="E576" s="2" t="s">
        <v>6</v>
      </c>
      <c r="F576" s="2" t="s">
        <v>6</v>
      </c>
      <c r="G576" t="b">
        <v>0</v>
      </c>
    </row>
    <row r="577" spans="1:7" x14ac:dyDescent="0.25">
      <c r="A577" s="2" t="s">
        <v>15</v>
      </c>
      <c r="B577" s="2" t="s">
        <v>33</v>
      </c>
      <c r="C577" s="2" t="s">
        <v>34</v>
      </c>
      <c r="D577" s="7">
        <v>46206</v>
      </c>
      <c r="E577" s="2" t="s">
        <v>26</v>
      </c>
      <c r="F577" s="2" t="s">
        <v>26</v>
      </c>
      <c r="G577" t="b">
        <v>0</v>
      </c>
    </row>
    <row r="578" spans="1:7" x14ac:dyDescent="0.25">
      <c r="A578" s="2" t="s">
        <v>15</v>
      </c>
      <c r="B578" s="2" t="s">
        <v>33</v>
      </c>
      <c r="C578" s="2" t="s">
        <v>34</v>
      </c>
      <c r="D578" s="7">
        <v>46207</v>
      </c>
      <c r="E578" s="2" t="s">
        <v>7</v>
      </c>
      <c r="F578" s="2" t="s">
        <v>7</v>
      </c>
      <c r="G578" t="b">
        <v>0</v>
      </c>
    </row>
    <row r="579" spans="1:7" x14ac:dyDescent="0.25">
      <c r="A579" s="2" t="s">
        <v>15</v>
      </c>
      <c r="B579" s="2" t="s">
        <v>33</v>
      </c>
      <c r="C579" s="2" t="s">
        <v>34</v>
      </c>
      <c r="D579" s="7">
        <v>46272</v>
      </c>
      <c r="E579" s="2" t="s">
        <v>8</v>
      </c>
      <c r="F579" s="2" t="s">
        <v>8</v>
      </c>
      <c r="G579" t="b">
        <v>0</v>
      </c>
    </row>
    <row r="580" spans="1:7" x14ac:dyDescent="0.25">
      <c r="A580" s="2" t="s">
        <v>15</v>
      </c>
      <c r="B580" s="2" t="s">
        <v>33</v>
      </c>
      <c r="C580" s="2" t="s">
        <v>34</v>
      </c>
      <c r="D580" s="7">
        <v>46307</v>
      </c>
      <c r="E580" s="2" t="s">
        <v>9</v>
      </c>
      <c r="F580" s="2" t="s">
        <v>9</v>
      </c>
      <c r="G580" t="b">
        <v>0</v>
      </c>
    </row>
    <row r="581" spans="1:7" x14ac:dyDescent="0.25">
      <c r="A581" s="2" t="s">
        <v>15</v>
      </c>
      <c r="B581" s="2" t="s">
        <v>33</v>
      </c>
      <c r="C581" s="2" t="s">
        <v>34</v>
      </c>
      <c r="D581" s="7">
        <v>46337</v>
      </c>
      <c r="E581" s="2" t="s">
        <v>10</v>
      </c>
      <c r="F581" s="2" t="s">
        <v>10</v>
      </c>
      <c r="G581" t="b">
        <v>0</v>
      </c>
    </row>
    <row r="582" spans="1:7" x14ac:dyDescent="0.25">
      <c r="A582" s="2" t="s">
        <v>15</v>
      </c>
      <c r="B582" s="2" t="s">
        <v>33</v>
      </c>
      <c r="C582" s="2" t="s">
        <v>34</v>
      </c>
      <c r="D582" s="7">
        <v>46352</v>
      </c>
      <c r="E582" s="2" t="s">
        <v>11</v>
      </c>
      <c r="F582" s="2" t="s">
        <v>11</v>
      </c>
      <c r="G582" t="b">
        <v>0</v>
      </c>
    </row>
    <row r="583" spans="1:7" x14ac:dyDescent="0.25">
      <c r="A583" s="2" t="s">
        <v>15</v>
      </c>
      <c r="B583" s="2" t="s">
        <v>33</v>
      </c>
      <c r="C583" s="2" t="s">
        <v>34</v>
      </c>
      <c r="D583" s="7">
        <v>46381</v>
      </c>
      <c r="E583" s="2" t="s">
        <v>12</v>
      </c>
      <c r="F583" s="2" t="s">
        <v>12</v>
      </c>
      <c r="G583" t="b">
        <v>0</v>
      </c>
    </row>
    <row r="584" spans="1:7" x14ac:dyDescent="0.25">
      <c r="A584" s="2" t="s">
        <v>15</v>
      </c>
      <c r="B584" s="2" t="s">
        <v>33</v>
      </c>
      <c r="C584" s="2" t="s">
        <v>34</v>
      </c>
      <c r="D584" s="7">
        <v>46388</v>
      </c>
      <c r="E584" s="2" t="s">
        <v>2</v>
      </c>
      <c r="F584" s="2" t="s">
        <v>2</v>
      </c>
      <c r="G584" t="b">
        <v>0</v>
      </c>
    </row>
    <row r="585" spans="1:7" x14ac:dyDescent="0.25">
      <c r="A585" s="2" t="s">
        <v>15</v>
      </c>
      <c r="B585" s="2" t="s">
        <v>33</v>
      </c>
      <c r="C585" s="2" t="s">
        <v>34</v>
      </c>
      <c r="D585" s="7">
        <v>46405</v>
      </c>
      <c r="E585" s="2" t="s">
        <v>3</v>
      </c>
      <c r="F585" s="2" t="s">
        <v>3</v>
      </c>
      <c r="G585" t="b">
        <v>0</v>
      </c>
    </row>
    <row r="586" spans="1:7" x14ac:dyDescent="0.25">
      <c r="A586" s="2" t="s">
        <v>15</v>
      </c>
      <c r="B586" s="2" t="s">
        <v>33</v>
      </c>
      <c r="C586" s="2" t="s">
        <v>34</v>
      </c>
      <c r="D586" s="7">
        <v>46433</v>
      </c>
      <c r="E586" s="2" t="s">
        <v>4</v>
      </c>
      <c r="F586" s="2" t="s">
        <v>4</v>
      </c>
      <c r="G586" t="b">
        <v>0</v>
      </c>
    </row>
    <row r="587" spans="1:7" x14ac:dyDescent="0.25">
      <c r="A587" s="2" t="s">
        <v>15</v>
      </c>
      <c r="B587" s="2" t="s">
        <v>33</v>
      </c>
      <c r="C587" s="2" t="s">
        <v>34</v>
      </c>
      <c r="D587" s="7">
        <v>46538</v>
      </c>
      <c r="E587" s="2" t="s">
        <v>5</v>
      </c>
      <c r="F587" s="2" t="s">
        <v>5</v>
      </c>
      <c r="G587" t="b">
        <v>0</v>
      </c>
    </row>
    <row r="588" spans="1:7" x14ac:dyDescent="0.25">
      <c r="A588" s="2" t="s">
        <v>15</v>
      </c>
      <c r="B588" s="2" t="s">
        <v>33</v>
      </c>
      <c r="C588" s="2" t="s">
        <v>34</v>
      </c>
      <c r="D588" s="7">
        <v>46556</v>
      </c>
      <c r="E588" s="2" t="s">
        <v>27</v>
      </c>
      <c r="F588" s="2" t="s">
        <v>32</v>
      </c>
      <c r="G588" t="b">
        <v>0</v>
      </c>
    </row>
    <row r="589" spans="1:7" x14ac:dyDescent="0.25">
      <c r="A589" s="2" t="s">
        <v>15</v>
      </c>
      <c r="B589" s="2" t="s">
        <v>33</v>
      </c>
      <c r="C589" s="2" t="s">
        <v>34</v>
      </c>
      <c r="D589" s="7">
        <v>46557</v>
      </c>
      <c r="E589" s="2" t="s">
        <v>6</v>
      </c>
      <c r="F589" s="2" t="s">
        <v>6</v>
      </c>
      <c r="G589" t="b">
        <v>0</v>
      </c>
    </row>
    <row r="590" spans="1:7" x14ac:dyDescent="0.25">
      <c r="A590" s="2" t="s">
        <v>15</v>
      </c>
      <c r="B590" s="2" t="s">
        <v>33</v>
      </c>
      <c r="C590" s="2" t="s">
        <v>34</v>
      </c>
      <c r="D590" s="7">
        <v>46572</v>
      </c>
      <c r="E590" s="2" t="s">
        <v>7</v>
      </c>
      <c r="F590" s="2" t="s">
        <v>7</v>
      </c>
      <c r="G590" t="b">
        <v>0</v>
      </c>
    </row>
    <row r="591" spans="1:7" x14ac:dyDescent="0.25">
      <c r="A591" s="2" t="s">
        <v>15</v>
      </c>
      <c r="B591" s="2" t="s">
        <v>33</v>
      </c>
      <c r="C591" s="2" t="s">
        <v>34</v>
      </c>
      <c r="D591" s="7">
        <v>46573</v>
      </c>
      <c r="E591" s="2" t="s">
        <v>28</v>
      </c>
      <c r="F591" s="2" t="s">
        <v>26</v>
      </c>
      <c r="G591" t="b">
        <v>0</v>
      </c>
    </row>
    <row r="592" spans="1:7" x14ac:dyDescent="0.25">
      <c r="A592" s="2" t="s">
        <v>15</v>
      </c>
      <c r="B592" s="2" t="s">
        <v>33</v>
      </c>
      <c r="C592" s="2" t="s">
        <v>34</v>
      </c>
      <c r="D592" s="7">
        <v>46636</v>
      </c>
      <c r="E592" s="2" t="s">
        <v>8</v>
      </c>
      <c r="F592" s="2" t="s">
        <v>8</v>
      </c>
      <c r="G592" t="b">
        <v>0</v>
      </c>
    </row>
    <row r="593" spans="1:7" x14ac:dyDescent="0.25">
      <c r="A593" s="2" t="s">
        <v>15</v>
      </c>
      <c r="B593" s="2" t="s">
        <v>33</v>
      </c>
      <c r="C593" s="2" t="s">
        <v>34</v>
      </c>
      <c r="D593" s="7">
        <v>46671</v>
      </c>
      <c r="E593" s="2" t="s">
        <v>9</v>
      </c>
      <c r="F593" s="2" t="s">
        <v>9</v>
      </c>
      <c r="G593" t="b">
        <v>0</v>
      </c>
    </row>
    <row r="594" spans="1:7" x14ac:dyDescent="0.25">
      <c r="A594" s="2" t="s">
        <v>15</v>
      </c>
      <c r="B594" s="2" t="s">
        <v>33</v>
      </c>
      <c r="C594" s="2" t="s">
        <v>34</v>
      </c>
      <c r="D594" s="7">
        <v>46702</v>
      </c>
      <c r="E594" s="2" t="s">
        <v>10</v>
      </c>
      <c r="F594" s="2" t="s">
        <v>10</v>
      </c>
      <c r="G594" t="b">
        <v>0</v>
      </c>
    </row>
    <row r="595" spans="1:7" x14ac:dyDescent="0.25">
      <c r="A595" s="2" t="s">
        <v>15</v>
      </c>
      <c r="B595" s="2" t="s">
        <v>33</v>
      </c>
      <c r="C595" s="2" t="s">
        <v>34</v>
      </c>
      <c r="D595" s="7">
        <v>46716</v>
      </c>
      <c r="E595" s="2" t="s">
        <v>11</v>
      </c>
      <c r="F595" s="2" t="s">
        <v>11</v>
      </c>
      <c r="G595" t="b">
        <v>0</v>
      </c>
    </row>
    <row r="596" spans="1:7" x14ac:dyDescent="0.25">
      <c r="A596" s="2" t="s">
        <v>15</v>
      </c>
      <c r="B596" s="2" t="s">
        <v>33</v>
      </c>
      <c r="C596" s="2" t="s">
        <v>34</v>
      </c>
      <c r="D596" s="7">
        <v>46745</v>
      </c>
      <c r="E596" s="2" t="s">
        <v>29</v>
      </c>
      <c r="F596" s="2" t="s">
        <v>29</v>
      </c>
      <c r="G596" t="b">
        <v>0</v>
      </c>
    </row>
    <row r="597" spans="1:7" x14ac:dyDescent="0.25">
      <c r="A597" s="2" t="s">
        <v>15</v>
      </c>
      <c r="B597" s="2" t="s">
        <v>33</v>
      </c>
      <c r="C597" s="2" t="s">
        <v>34</v>
      </c>
      <c r="D597" s="7">
        <v>46746</v>
      </c>
      <c r="E597" s="2" t="s">
        <v>12</v>
      </c>
      <c r="F597" s="2" t="s">
        <v>12</v>
      </c>
      <c r="G597" t="b">
        <v>0</v>
      </c>
    </row>
    <row r="598" spans="1:7" x14ac:dyDescent="0.25">
      <c r="A598" s="2" t="s">
        <v>15</v>
      </c>
      <c r="B598" s="2" t="s">
        <v>33</v>
      </c>
      <c r="C598" s="2" t="s">
        <v>34</v>
      </c>
      <c r="D598" s="7">
        <v>46752</v>
      </c>
      <c r="E598" s="2" t="s">
        <v>30</v>
      </c>
      <c r="F598" s="2" t="s">
        <v>30</v>
      </c>
      <c r="G598" t="b">
        <v>0</v>
      </c>
    </row>
    <row r="599" spans="1:7" x14ac:dyDescent="0.25">
      <c r="A599" s="2" t="s">
        <v>15</v>
      </c>
      <c r="B599" s="2" t="s">
        <v>33</v>
      </c>
      <c r="C599" s="2" t="s">
        <v>34</v>
      </c>
      <c r="D599" s="7">
        <v>46753</v>
      </c>
      <c r="E599" s="2" t="s">
        <v>2</v>
      </c>
      <c r="F599" s="2" t="s">
        <v>2</v>
      </c>
      <c r="G599" t="b">
        <v>0</v>
      </c>
    </row>
    <row r="600" spans="1:7" x14ac:dyDescent="0.25">
      <c r="A600" s="2" t="s">
        <v>15</v>
      </c>
      <c r="B600" s="2" t="s">
        <v>33</v>
      </c>
      <c r="C600" s="2" t="s">
        <v>34</v>
      </c>
      <c r="D600" s="7">
        <v>46769</v>
      </c>
      <c r="E600" s="2" t="s">
        <v>3</v>
      </c>
      <c r="F600" s="2" t="s">
        <v>3</v>
      </c>
      <c r="G600" t="b">
        <v>0</v>
      </c>
    </row>
    <row r="601" spans="1:7" x14ac:dyDescent="0.25">
      <c r="A601" s="2" t="s">
        <v>15</v>
      </c>
      <c r="B601" s="2" t="s">
        <v>33</v>
      </c>
      <c r="C601" s="2" t="s">
        <v>34</v>
      </c>
      <c r="D601" s="7">
        <v>46804</v>
      </c>
      <c r="E601" s="2" t="s">
        <v>4</v>
      </c>
      <c r="F601" s="2" t="s">
        <v>4</v>
      </c>
      <c r="G601" t="b">
        <v>0</v>
      </c>
    </row>
    <row r="602" spans="1:7" x14ac:dyDescent="0.25">
      <c r="A602" s="2" t="s">
        <v>15</v>
      </c>
      <c r="B602" s="2" t="s">
        <v>33</v>
      </c>
      <c r="C602" s="2" t="s">
        <v>34</v>
      </c>
      <c r="D602" s="7">
        <v>46902</v>
      </c>
      <c r="E602" s="2" t="s">
        <v>5</v>
      </c>
      <c r="F602" s="2" t="s">
        <v>5</v>
      </c>
      <c r="G602" t="b">
        <v>0</v>
      </c>
    </row>
    <row r="603" spans="1:7" x14ac:dyDescent="0.25">
      <c r="A603" s="2" t="s">
        <v>15</v>
      </c>
      <c r="B603" s="2" t="s">
        <v>33</v>
      </c>
      <c r="C603" s="2" t="s">
        <v>34</v>
      </c>
      <c r="D603" s="7">
        <v>46923</v>
      </c>
      <c r="E603" s="2" t="s">
        <v>6</v>
      </c>
      <c r="F603" s="2" t="s">
        <v>6</v>
      </c>
      <c r="G603" t="b">
        <v>0</v>
      </c>
    </row>
    <row r="604" spans="1:7" x14ac:dyDescent="0.25">
      <c r="A604" s="2" t="s">
        <v>15</v>
      </c>
      <c r="B604" s="2" t="s">
        <v>33</v>
      </c>
      <c r="C604" s="2" t="s">
        <v>34</v>
      </c>
      <c r="D604" s="7">
        <v>46938</v>
      </c>
      <c r="E604" s="2" t="s">
        <v>7</v>
      </c>
      <c r="F604" s="2" t="s">
        <v>7</v>
      </c>
      <c r="G604" t="b">
        <v>0</v>
      </c>
    </row>
    <row r="605" spans="1:7" x14ac:dyDescent="0.25">
      <c r="A605" s="2" t="s">
        <v>15</v>
      </c>
      <c r="B605" s="2" t="s">
        <v>33</v>
      </c>
      <c r="C605" s="2" t="s">
        <v>34</v>
      </c>
      <c r="D605" s="7">
        <v>47000</v>
      </c>
      <c r="E605" s="2" t="s">
        <v>8</v>
      </c>
      <c r="F605" s="2" t="s">
        <v>8</v>
      </c>
      <c r="G605" t="b">
        <v>0</v>
      </c>
    </row>
    <row r="606" spans="1:7" x14ac:dyDescent="0.25">
      <c r="A606" s="2" t="s">
        <v>15</v>
      </c>
      <c r="B606" s="2" t="s">
        <v>33</v>
      </c>
      <c r="C606" s="2" t="s">
        <v>34</v>
      </c>
      <c r="D606" s="7">
        <v>47035</v>
      </c>
      <c r="E606" s="2" t="s">
        <v>9</v>
      </c>
      <c r="F606" s="2" t="s">
        <v>9</v>
      </c>
      <c r="G606" t="b">
        <v>0</v>
      </c>
    </row>
    <row r="607" spans="1:7" x14ac:dyDescent="0.25">
      <c r="A607" s="2" t="s">
        <v>15</v>
      </c>
      <c r="B607" s="2" t="s">
        <v>33</v>
      </c>
      <c r="C607" s="2" t="s">
        <v>34</v>
      </c>
      <c r="D607" s="7">
        <v>47067</v>
      </c>
      <c r="E607" s="2" t="s">
        <v>31</v>
      </c>
      <c r="F607" s="2" t="s">
        <v>31</v>
      </c>
      <c r="G607" t="b">
        <v>0</v>
      </c>
    </row>
    <row r="608" spans="1:7" x14ac:dyDescent="0.25">
      <c r="A608" s="2" t="s">
        <v>15</v>
      </c>
      <c r="B608" s="2" t="s">
        <v>33</v>
      </c>
      <c r="C608" s="2" t="s">
        <v>34</v>
      </c>
      <c r="D608" s="7">
        <v>47068</v>
      </c>
      <c r="E608" s="2" t="s">
        <v>10</v>
      </c>
      <c r="F608" s="2" t="s">
        <v>10</v>
      </c>
      <c r="G608" t="b">
        <v>0</v>
      </c>
    </row>
    <row r="609" spans="1:7" x14ac:dyDescent="0.25">
      <c r="A609" s="2" t="s">
        <v>15</v>
      </c>
      <c r="B609" s="2" t="s">
        <v>33</v>
      </c>
      <c r="C609" s="2" t="s">
        <v>34</v>
      </c>
      <c r="D609" s="7">
        <v>47080</v>
      </c>
      <c r="E609" s="2" t="s">
        <v>11</v>
      </c>
      <c r="F609" s="2" t="s">
        <v>11</v>
      </c>
      <c r="G609" t="b">
        <v>0</v>
      </c>
    </row>
    <row r="610" spans="1:7" x14ac:dyDescent="0.25">
      <c r="A610" s="2" t="s">
        <v>15</v>
      </c>
      <c r="B610" s="2" t="s">
        <v>33</v>
      </c>
      <c r="C610" s="2" t="s">
        <v>34</v>
      </c>
      <c r="D610" s="7">
        <v>47112</v>
      </c>
      <c r="E610" s="2" t="s">
        <v>12</v>
      </c>
      <c r="F610" s="2" t="s">
        <v>12</v>
      </c>
      <c r="G610" t="b"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543B9-85F0-4DAF-9AD3-1D20D609AD05}">
  <dimension ref="A2:AV413"/>
  <sheetViews>
    <sheetView showGridLines="0" tabSelected="1" zoomScale="70" zoomScaleNormal="70" workbookViewId="0">
      <selection activeCell="AE5" sqref="AE5"/>
    </sheetView>
  </sheetViews>
  <sheetFormatPr defaultRowHeight="15" x14ac:dyDescent="0.25"/>
  <cols>
    <col min="1" max="2" width="3.42578125" customWidth="1"/>
    <col min="3" max="10" width="5.7109375" customWidth="1"/>
    <col min="11" max="12" width="3.42578125" customWidth="1"/>
    <col min="13" max="20" width="5.7109375" customWidth="1"/>
    <col min="21" max="22" width="3.42578125" customWidth="1"/>
    <col min="23" max="29" width="5.7109375" customWidth="1"/>
    <col min="31" max="31" width="44.28515625" customWidth="1"/>
    <col min="32" max="33" width="12.85546875" customWidth="1"/>
    <col min="34" max="35" width="13" customWidth="1"/>
    <col min="36" max="37" width="11.42578125" customWidth="1"/>
    <col min="38" max="40" width="12.85546875" customWidth="1"/>
    <col min="41" max="41" width="11.42578125" customWidth="1"/>
    <col min="42" max="45" width="12.85546875" customWidth="1"/>
    <col min="48" max="48" width="5.7109375" customWidth="1"/>
  </cols>
  <sheetData>
    <row r="2" spans="1:48" x14ac:dyDescent="0.25">
      <c r="AL2" s="4" t="s">
        <v>19</v>
      </c>
      <c r="AM2" s="4" t="s">
        <v>75</v>
      </c>
      <c r="AN2" s="4" t="s">
        <v>21</v>
      </c>
      <c r="AO2" s="4"/>
      <c r="AP2" s="4" t="s">
        <v>20</v>
      </c>
      <c r="AQ2" s="4" t="s">
        <v>21</v>
      </c>
      <c r="AR2" s="4" t="s">
        <v>22</v>
      </c>
      <c r="AS2" s="4" t="s">
        <v>74</v>
      </c>
    </row>
    <row r="3" spans="1:48" x14ac:dyDescent="0.25">
      <c r="A3" s="10"/>
      <c r="B3" s="10"/>
      <c r="C3" s="11" t="str">
        <f>TEXT(F6,$AE$3&amp;"MMMM YYYY")</f>
        <v>Jänner 2024</v>
      </c>
      <c r="D3" s="12"/>
      <c r="E3" s="12"/>
      <c r="F3" s="12"/>
      <c r="G3" s="12"/>
      <c r="H3" s="12"/>
      <c r="I3" s="12"/>
      <c r="K3" s="10"/>
      <c r="L3" s="10"/>
      <c r="M3" s="11" t="str">
        <f>TEXT(P6,$AE$3&amp;"MMMM YYYY")</f>
        <v>Februar 2024</v>
      </c>
      <c r="N3" s="12"/>
      <c r="O3" s="12"/>
      <c r="P3" s="12"/>
      <c r="Q3" s="12"/>
      <c r="R3" s="12"/>
      <c r="S3" s="12"/>
      <c r="U3" s="10"/>
      <c r="V3" s="10"/>
      <c r="W3" s="11" t="str">
        <f>TEXT(Z6,$AE$3&amp;"MMMM YYYY")</f>
        <v>März 2024</v>
      </c>
      <c r="X3" s="12"/>
      <c r="Y3" s="12"/>
      <c r="Z3" s="12"/>
      <c r="AA3" s="12"/>
      <c r="AB3" s="12"/>
      <c r="AC3" s="12"/>
      <c r="AE3" t="str">
        <f>INDEX(dailyexcelnet_holidays[Locale],MATCH($AE$4,dailyexcelnet_holidays[Scenario],0))</f>
        <v>[$-de-AT]</v>
      </c>
      <c r="AL3" s="1" cm="1">
        <f t="array" ref="AL3:AL368">_xlfn.SEQUENCE(
DATE(AE5,12,31)-DATE(AE5-1,12,31),
,
DATE(AE5,1,1)
)</f>
        <v>45292</v>
      </c>
      <c r="AM3" s="1" cm="1">
        <f t="array" ref="AM3:AM264">_xlfn._xlws.FILTER(
_xlfn.SEQUENCE(DATE(AE5,12,31)-DATE(AE5-1,12,31),,DATE(AE5,1,1)),
WEEKDAY(_xlfn.SEQUENCE(DATE(AE5,12,31)-DATE(AE5-1,12,31),,DATE(AE5,1,1)),2)&lt;=5
)</f>
        <v>45292</v>
      </c>
      <c r="AN3" s="1" cm="1">
        <f t="array" ref="AN3:AN106">_xlfn._xlws.FILTER(
_xlfn.SEQUENCE(DATE(AE5,12,31)-DATE(AE5-1,12,31),,DATE(AE5,1,1)),
WEEKDAY(_xlfn.SEQUENCE(DATE(AE5,12,31)-DATE(AE5-1,12,31),,DATE(AE5,1,1)),2)&gt;5
)</f>
        <v>45297</v>
      </c>
      <c r="AO3" s="1"/>
      <c r="AP3" s="1" cm="1">
        <f t="array" ref="AP3:AP253">_xlfn._xlws.FILTER(
_xlfn.SEQUENCE(DATE(AE5,12,31)-DATE(AE5-1,12,31),,DATE(AE5,1,1)),
NOT(IFERROR(MATCH(_xlfn.SEQUENCE(DATE(AE5,12,31)-DATE(AE5-1,12,31),,DATE(AE5,1,1)),_xlfn.ANCHORARRAY(AR3),0),0))
*NOT(IFERROR(MATCH(_xlfn.SEQUENCE(DATE(AE5,12,31)-DATE(AE5-1,12,31),,DATE(AE5,1,1)),_xlfn.ANCHORARRAY(AS3),0),0))
*NOT(IFERROR(MATCH(_xlfn.SEQUENCE(DATE(AE5,12,31)-DATE(AE5-1,12,31),,DATE(AE5,1,1)),_xlfn.ANCHORARRAY(AQ3),0),0))
)</f>
        <v>45293</v>
      </c>
      <c r="AQ3" s="1" cm="1">
        <f t="array" ref="AQ3:AQ103">_xlfn._xlws.FILTER(
_xlfn.SEQUENCE(DATE(AE5,12,31)-DATE(AE5-1,12,31),,DATE(AE5,1,1)),
IF($AF$7,(WEEKDAY(_xlfn.SEQUENCE(DATE(AE5,12,31)-DATE(AE5-1,12,31),,DATE(AE5,1,1)),2)=6),(WEEKDAY(_xlfn.SEQUENCE(DATE(AE5,12,31)-DATE(AE5-1,12,31),,DATE(AE5,1,1)),2)&gt;=6))
*NOT(IFERROR(MATCH(_xlfn.SEQUENCE(DATE(AE5,12,31)-DATE(AE5-1,12,31),,DATE(AE5,1,1)),_xlfn.ANCHORARRAY(AR3),0),0))
)</f>
        <v>45298</v>
      </c>
      <c r="AR3" s="1" cm="1">
        <f t="array" ref="AR3:AR16">IF(AF7,
_xlfn._xlws.FILTER(_xlfn.SEQUENCE(DATE(AE5,12,31)-DATE(AE5-1,12,31),,DATE(AE5,1,1)),(IFERROR(MATCH(_xlfn.SEQUENCE(DATE(AE5,12,31)-DATE(AE5-1,12,31),,DATE(AE5,1,1)),_xlfn.UNIQUE(_xlfn._xlws.FILTER(dailyexcelnet_holidays[Holiday_date],(dailyexcelnet_holidays[Scenario]=AE4)*(YEAR(dailyexcelnet_holidays[Holiday_date])=AE5))),0),0))+(WEEKDAY(_xlfn.SEQUENCE(DATE(AE5,12,31)-DATE(AE5-1,12,31),,DATE(AE5,1,1)),2)=7)),
_xlfn.UNIQUE(_xlfn._xlws.FILTER(dailyexcelnet_holidays[Holiday_date],(dailyexcelnet_holidays[Scenario]=AE4)*(YEAR(dailyexcelnet_holidays[Holiday_date])=AE5))))</f>
        <v>45292</v>
      </c>
      <c r="AS3" s="1" t="str" cm="1">
        <f t="array" ref="AS3">IFERROR(
_xlfn._xlws.FILTER(
_xlfn.SEQUENCE(DATE(AE5,12,31)-DATE(AE5-1,12,31),,DATE(AE5,1,1)),
(
(_xlfn.SEQUENCE(DATE(AE5,12,31)-DATE(AE5-1,12,31),,DATE(AE5,1,1))&gt;=AF9)*(_xlfn.SEQUENCE(DATE(AE5,12,31)-DATE(AE5-1,12,31),,DATE(AE5,1,1))&lt;=AG9)
+(_xlfn.SEQUENCE(DATE(AE5,12,31)-DATE(AE5-1,12,31),,DATE(AE5,1,1))&gt;=AF10)*(_xlfn.SEQUENCE(DATE(AE5,12,31)-DATE(AE5-1,12,31),,DATE(AE5,1,1))&lt;=AG10)
+(_xlfn.SEQUENCE(DATE(AE5,12,31)-DATE(AE5-1,12,31),,DATE(AE5,1,1))&gt;=AF11)*(_xlfn.SEQUENCE(DATE(AE5,12,31)-DATE(AE5-1,12,31),,DATE(AE5,1,1))&lt;=AG11)
+(((IFERROR(MATCH(_xlfn.SEQUENCE(DATE(AE5,12,31)-DATE(AE5-1,12,31),,DATE(AE5,1,1)),_xlfn.ANCHORARRAY(AR3)-1,0),0))*(WEEKDAY(_xlfn.SEQUENCE(DATE(AE5,12,31)-DATE(AE5-1,12,31),,DATE(AE5,1,1)),2)=1))*AF8)
+(((IFERROR(MATCH(_xlfn.SEQUENCE(DATE(AE5,12,31)-DATE(AE5-1,12,31),,DATE(AE5,1,1)),_xlfn.ANCHORARRAY(AR3)+1,0),0))*(WEEKDAY(_xlfn.SEQUENCE(DATE(AE5,12,31)-DATE(AE5-1,12,31),,DATE(AE5,1,1)),2)=5))*AF8)
+(((IFERROR(MATCH(_xlfn.SEQUENCE(DATE(AE5,12,31)-DATE(AE5-1,12,31),,DATE(AE5,1,1)),_xlfn.ANCHORARRAY(AR3)-1,0),0))*(IFERROR(MATCH(_xlfn.SEQUENCE(DATE(AE5,12,31)-DATE(AE5-1,12,31),,DATE(AE5,1,1)),_xlfn.ANCHORARRAY(AR3)+1,0),0)))*AF8)
)
*(WEEKDAY(_xlfn.SEQUENCE(DATE(AE5,12,31)-DATE(AE5-1,12,31),,DATE(AE5,1,1)),2)&lt;=5)
*NOT(IFERROR(MATCH(_xlfn.SEQUENCE(DATE(AE5,12,31)-DATE(AE5-1,12,31),,DATE(AE5,1,1)),_xlfn.ANCHORARRAY(AR3),0),0))
),"")</f>
        <v/>
      </c>
      <c r="AV3" s="1"/>
    </row>
    <row r="4" spans="1:48" x14ac:dyDescent="0.25">
      <c r="A4" s="16" t="s">
        <v>24</v>
      </c>
      <c r="B4" s="16" t="s">
        <v>23</v>
      </c>
      <c r="C4" s="17" t="str">
        <f t="shared" ref="C4:I4" si="0">TEXT(C5,$AE$3&amp;"DDD")</f>
        <v>Mo.</v>
      </c>
      <c r="D4" s="17" t="str">
        <f t="shared" si="0"/>
        <v>Di.</v>
      </c>
      <c r="E4" s="17" t="str">
        <f t="shared" si="0"/>
        <v>Mi.</v>
      </c>
      <c r="F4" s="17" t="str">
        <f t="shared" si="0"/>
        <v>Do.</v>
      </c>
      <c r="G4" s="17" t="str">
        <f t="shared" si="0"/>
        <v>Fr.</v>
      </c>
      <c r="H4" s="17" t="str">
        <f t="shared" si="0"/>
        <v>Sa.</v>
      </c>
      <c r="I4" s="17" t="str">
        <f t="shared" si="0"/>
        <v>So.</v>
      </c>
      <c r="J4" s="18"/>
      <c r="K4" s="16" t="s">
        <v>24</v>
      </c>
      <c r="L4" s="16" t="s">
        <v>23</v>
      </c>
      <c r="M4" s="17" t="str">
        <f t="shared" ref="M4:S4" si="1">TEXT(M5,$AE$3&amp;"DDD")</f>
        <v>Mo.</v>
      </c>
      <c r="N4" s="17" t="str">
        <f t="shared" si="1"/>
        <v>Di.</v>
      </c>
      <c r="O4" s="17" t="str">
        <f t="shared" si="1"/>
        <v>Mi.</v>
      </c>
      <c r="P4" s="17" t="str">
        <f t="shared" si="1"/>
        <v>Do.</v>
      </c>
      <c r="Q4" s="17" t="str">
        <f t="shared" si="1"/>
        <v>Fr.</v>
      </c>
      <c r="R4" s="17" t="str">
        <f t="shared" si="1"/>
        <v>Sa.</v>
      </c>
      <c r="S4" s="17" t="str">
        <f t="shared" si="1"/>
        <v>So.</v>
      </c>
      <c r="T4" s="18"/>
      <c r="U4" s="16" t="s">
        <v>24</v>
      </c>
      <c r="V4" s="16" t="s">
        <v>23</v>
      </c>
      <c r="W4" s="17" t="str">
        <f t="shared" ref="W4:AC4" si="2">TEXT(W5,$AE$3&amp;"DDD")</f>
        <v>Mo.</v>
      </c>
      <c r="X4" s="17" t="str">
        <f t="shared" si="2"/>
        <v>Di.</v>
      </c>
      <c r="Y4" s="17" t="str">
        <f t="shared" si="2"/>
        <v>Mi.</v>
      </c>
      <c r="Z4" s="17" t="str">
        <f t="shared" si="2"/>
        <v>Do.</v>
      </c>
      <c r="AA4" s="17" t="str">
        <f t="shared" si="2"/>
        <v>Fr.</v>
      </c>
      <c r="AB4" s="17" t="str">
        <f t="shared" si="2"/>
        <v>Sa.</v>
      </c>
      <c r="AC4" s="17" t="str">
        <f t="shared" si="2"/>
        <v>So.</v>
      </c>
      <c r="AE4" s="8" t="s">
        <v>109</v>
      </c>
      <c r="AL4" s="1">
        <v>45293</v>
      </c>
      <c r="AM4" s="1">
        <v>45293</v>
      </c>
      <c r="AN4" s="1">
        <v>45298</v>
      </c>
      <c r="AO4" s="1"/>
      <c r="AP4" s="1">
        <v>45294</v>
      </c>
      <c r="AQ4" s="1">
        <v>45304</v>
      </c>
      <c r="AR4" s="1">
        <v>45297</v>
      </c>
      <c r="AS4" s="1"/>
      <c r="AV4" s="1"/>
    </row>
    <row r="5" spans="1:48" x14ac:dyDescent="0.25">
      <c r="A5" s="19">
        <v>1</v>
      </c>
      <c r="B5" s="19" t="str" cm="1">
        <f t="array" ref="B5">_xlfn.IFS(MONTH(C5)=A5,_xlfn.ISOWEEKNUM(C5),MONTH(I5)=A5,_xlfn.ISOWEEKNUM(C5),TRUE(),"")</f>
        <v/>
      </c>
      <c r="C5" s="20" cm="1">
        <f t="array" ref="C5:I10">_xlfn.SEQUENCE(6,7,DATE($AE$5,A5,MATCH(4,WEEKDAY(_xlfn.SEQUENCE(7,,DATE($AE$5,A5,1)),2),0))-10,1)</f>
        <v>45285</v>
      </c>
      <c r="D5" s="20">
        <v>45286</v>
      </c>
      <c r="E5" s="20">
        <v>45287</v>
      </c>
      <c r="F5" s="20">
        <v>45288</v>
      </c>
      <c r="G5" s="20">
        <v>45289</v>
      </c>
      <c r="H5" s="20">
        <v>45290</v>
      </c>
      <c r="I5" s="20">
        <v>45291</v>
      </c>
      <c r="J5" s="18"/>
      <c r="K5" s="19">
        <v>2</v>
      </c>
      <c r="L5" s="19" t="str" cm="1">
        <f t="array" ref="L5">_xlfn.IFS(MONTH(M5)=K5,_xlfn.ISOWEEKNUM(M5),MONTH(S5)=K5,_xlfn.ISOWEEKNUM(M5),TRUE(),"")</f>
        <v/>
      </c>
      <c r="M5" s="20" cm="1">
        <f t="array" ref="M5:S10">_xlfn.SEQUENCE(6,7,DATE($AE$5,K5,MATCH(4,WEEKDAY(_xlfn.SEQUENCE(7,,DATE($AE$5,K5,1)),2),0))-10,1)</f>
        <v>45313</v>
      </c>
      <c r="N5" s="20">
        <v>45314</v>
      </c>
      <c r="O5" s="20">
        <v>45315</v>
      </c>
      <c r="P5" s="20">
        <v>45316</v>
      </c>
      <c r="Q5" s="20">
        <v>45317</v>
      </c>
      <c r="R5" s="20">
        <v>45318</v>
      </c>
      <c r="S5" s="20">
        <v>45319</v>
      </c>
      <c r="T5" s="18"/>
      <c r="U5" s="19">
        <v>3</v>
      </c>
      <c r="V5" s="19" cm="1">
        <f t="array" ref="V5">_xlfn.IFS(MONTH(W5)=U5,_xlfn.ISOWEEKNUM(W5),MONTH(AC5)=U5,_xlfn.ISOWEEKNUM(W5),TRUE(),"")</f>
        <v>9</v>
      </c>
      <c r="W5" s="20" cm="1">
        <f t="array" ref="W5:AC10">_xlfn.SEQUENCE(6,7,DATE($AE$5,U5,MATCH(4,WEEKDAY(_xlfn.SEQUENCE(7,,DATE($AE$5,U5,1)),2),0))-10,1)</f>
        <v>45348</v>
      </c>
      <c r="X5" s="20">
        <v>45349</v>
      </c>
      <c r="Y5" s="20">
        <v>45350</v>
      </c>
      <c r="Z5" s="20">
        <v>45351</v>
      </c>
      <c r="AA5" s="20">
        <v>45352</v>
      </c>
      <c r="AB5" s="20">
        <v>45353</v>
      </c>
      <c r="AC5" s="20">
        <v>45354</v>
      </c>
      <c r="AE5" s="8">
        <v>2024</v>
      </c>
      <c r="AL5" s="1">
        <v>45294</v>
      </c>
      <c r="AM5" s="1">
        <v>45294</v>
      </c>
      <c r="AN5" s="1">
        <v>45304</v>
      </c>
      <c r="AO5" s="1"/>
      <c r="AP5" s="1">
        <v>45295</v>
      </c>
      <c r="AQ5" s="1">
        <v>45305</v>
      </c>
      <c r="AR5" s="1">
        <v>45383</v>
      </c>
      <c r="AS5" s="1"/>
      <c r="AV5" s="1"/>
    </row>
    <row r="6" spans="1:48" x14ac:dyDescent="0.25">
      <c r="A6" s="19">
        <f>+A5</f>
        <v>1</v>
      </c>
      <c r="B6" s="19" cm="1">
        <f t="array" ref="B6">_xlfn.IFS(MONTH(C6)=A6,_xlfn.ISOWEEKNUM(C6),MONTH(I6)=A6,_xlfn.ISOWEEKNUM(C6),TRUE(),"")</f>
        <v>1</v>
      </c>
      <c r="C6" s="20">
        <v>45292</v>
      </c>
      <c r="D6" s="20">
        <v>45293</v>
      </c>
      <c r="E6" s="20">
        <v>45294</v>
      </c>
      <c r="F6" s="20">
        <v>45295</v>
      </c>
      <c r="G6" s="20">
        <v>45296</v>
      </c>
      <c r="H6" s="20">
        <v>45297</v>
      </c>
      <c r="I6" s="20">
        <v>45298</v>
      </c>
      <c r="J6" s="18"/>
      <c r="K6" s="19">
        <f>+K5</f>
        <v>2</v>
      </c>
      <c r="L6" s="19" cm="1">
        <f t="array" ref="L6">_xlfn.IFS(MONTH(M6)=K6,_xlfn.ISOWEEKNUM(M6),MONTH(S6)=K6,_xlfn.ISOWEEKNUM(M6),TRUE(),"")</f>
        <v>5</v>
      </c>
      <c r="M6" s="20">
        <v>45320</v>
      </c>
      <c r="N6" s="20">
        <v>45321</v>
      </c>
      <c r="O6" s="20">
        <v>45322</v>
      </c>
      <c r="P6" s="20">
        <v>45323</v>
      </c>
      <c r="Q6" s="20">
        <v>45324</v>
      </c>
      <c r="R6" s="20">
        <v>45325</v>
      </c>
      <c r="S6" s="20">
        <v>45326</v>
      </c>
      <c r="T6" s="18"/>
      <c r="U6" s="19">
        <f>+U5</f>
        <v>3</v>
      </c>
      <c r="V6" s="19" cm="1">
        <f t="array" ref="V6">_xlfn.IFS(MONTH(W6)=U6,_xlfn.ISOWEEKNUM(W6),MONTH(AC6)=U6,_xlfn.ISOWEEKNUM(W6),TRUE(),"")</f>
        <v>10</v>
      </c>
      <c r="W6" s="20">
        <v>45355</v>
      </c>
      <c r="X6" s="20">
        <v>45356</v>
      </c>
      <c r="Y6" s="20">
        <v>45357</v>
      </c>
      <c r="Z6" s="20">
        <v>45358</v>
      </c>
      <c r="AA6" s="20">
        <v>45359</v>
      </c>
      <c r="AB6" s="20">
        <v>45360</v>
      </c>
      <c r="AC6" s="20">
        <v>45361</v>
      </c>
      <c r="AL6" s="1">
        <v>45295</v>
      </c>
      <c r="AM6" s="1">
        <v>45295</v>
      </c>
      <c r="AN6" s="1">
        <v>45305</v>
      </c>
      <c r="AO6" s="1"/>
      <c r="AP6" s="1">
        <v>45296</v>
      </c>
      <c r="AQ6" s="1">
        <v>45311</v>
      </c>
      <c r="AR6" s="1">
        <v>45413</v>
      </c>
      <c r="AS6" s="1"/>
      <c r="AV6" s="1"/>
    </row>
    <row r="7" spans="1:48" ht="15" customHeight="1" x14ac:dyDescent="0.25">
      <c r="A7" s="19">
        <f t="shared" ref="A7:A10" si="3">+A6</f>
        <v>1</v>
      </c>
      <c r="B7" s="19" cm="1">
        <f t="array" ref="B7">_xlfn.IFS(MONTH(C7)=A7,_xlfn.ISOWEEKNUM(C7),MONTH(I7)=A7,_xlfn.ISOWEEKNUM(C7),TRUE(),"")</f>
        <v>2</v>
      </c>
      <c r="C7" s="20">
        <v>45299</v>
      </c>
      <c r="D7" s="20">
        <v>45300</v>
      </c>
      <c r="E7" s="20">
        <v>45301</v>
      </c>
      <c r="F7" s="20">
        <v>45302</v>
      </c>
      <c r="G7" s="20">
        <v>45303</v>
      </c>
      <c r="H7" s="20">
        <v>45304</v>
      </c>
      <c r="I7" s="20">
        <v>45305</v>
      </c>
      <c r="J7" s="18"/>
      <c r="K7" s="19">
        <f t="shared" ref="K7:K10" si="4">+K6</f>
        <v>2</v>
      </c>
      <c r="L7" s="19" cm="1">
        <f t="array" ref="L7">_xlfn.IFS(MONTH(M7)=K7,_xlfn.ISOWEEKNUM(M7),MONTH(S7)=K7,_xlfn.ISOWEEKNUM(M7),TRUE(),"")</f>
        <v>6</v>
      </c>
      <c r="M7" s="20">
        <v>45327</v>
      </c>
      <c r="N7" s="20">
        <v>45328</v>
      </c>
      <c r="O7" s="20">
        <v>45329</v>
      </c>
      <c r="P7" s="20">
        <v>45330</v>
      </c>
      <c r="Q7" s="20">
        <v>45331</v>
      </c>
      <c r="R7" s="20">
        <v>45332</v>
      </c>
      <c r="S7" s="20">
        <v>45333</v>
      </c>
      <c r="T7" s="18"/>
      <c r="U7" s="19">
        <f t="shared" ref="U7:U10" si="5">+U6</f>
        <v>3</v>
      </c>
      <c r="V7" s="19" cm="1">
        <f t="array" ref="V7">_xlfn.IFS(MONTH(W7)=U7,_xlfn.ISOWEEKNUM(W7),MONTH(AC7)=U7,_xlfn.ISOWEEKNUM(W7),TRUE(),"")</f>
        <v>11</v>
      </c>
      <c r="W7" s="20">
        <v>45362</v>
      </c>
      <c r="X7" s="20">
        <v>45363</v>
      </c>
      <c r="Y7" s="20">
        <v>45364</v>
      </c>
      <c r="Z7" s="20">
        <v>45365</v>
      </c>
      <c r="AA7" s="20">
        <v>45366</v>
      </c>
      <c r="AB7" s="20">
        <v>45367</v>
      </c>
      <c r="AC7" s="20">
        <v>45368</v>
      </c>
      <c r="AE7" s="5" t="s">
        <v>174</v>
      </c>
      <c r="AF7" s="13" t="b">
        <f>INDEX(dailyexcelnet_holidays[every_Sunday_holiday],MATCH($AE$4,dailyexcelnet_holidays[Scenario],0))</f>
        <v>0</v>
      </c>
      <c r="AH7" s="4"/>
      <c r="AI7" s="4"/>
      <c r="AL7" s="1">
        <v>45296</v>
      </c>
      <c r="AM7" s="1">
        <v>45296</v>
      </c>
      <c r="AN7" s="1">
        <v>45311</v>
      </c>
      <c r="AO7" s="1"/>
      <c r="AP7" s="1">
        <v>45299</v>
      </c>
      <c r="AQ7" s="1">
        <v>45312</v>
      </c>
      <c r="AR7" s="1">
        <v>45421</v>
      </c>
      <c r="AS7" s="1"/>
      <c r="AV7" s="1"/>
    </row>
    <row r="8" spans="1:48" x14ac:dyDescent="0.25">
      <c r="A8" s="19">
        <f t="shared" si="3"/>
        <v>1</v>
      </c>
      <c r="B8" s="19" cm="1">
        <f t="array" ref="B8">_xlfn.IFS(MONTH(C8)=A8,_xlfn.ISOWEEKNUM(C8),MONTH(I8)=A8,_xlfn.ISOWEEKNUM(C8),TRUE(),"")</f>
        <v>3</v>
      </c>
      <c r="C8" s="20">
        <v>45306</v>
      </c>
      <c r="D8" s="20">
        <v>45307</v>
      </c>
      <c r="E8" s="20">
        <v>45308</v>
      </c>
      <c r="F8" s="20">
        <v>45309</v>
      </c>
      <c r="G8" s="20">
        <v>45310</v>
      </c>
      <c r="H8" s="20">
        <v>45311</v>
      </c>
      <c r="I8" s="20">
        <v>45312</v>
      </c>
      <c r="J8" s="18"/>
      <c r="K8" s="19">
        <f t="shared" si="4"/>
        <v>2</v>
      </c>
      <c r="L8" s="19" cm="1">
        <f t="array" ref="L8">_xlfn.IFS(MONTH(M8)=K8,_xlfn.ISOWEEKNUM(M8),MONTH(S8)=K8,_xlfn.ISOWEEKNUM(M8),TRUE(),"")</f>
        <v>7</v>
      </c>
      <c r="M8" s="20">
        <v>45334</v>
      </c>
      <c r="N8" s="20">
        <v>45335</v>
      </c>
      <c r="O8" s="20">
        <v>45336</v>
      </c>
      <c r="P8" s="20">
        <v>45337</v>
      </c>
      <c r="Q8" s="20">
        <v>45338</v>
      </c>
      <c r="R8" s="20">
        <v>45339</v>
      </c>
      <c r="S8" s="20">
        <v>45340</v>
      </c>
      <c r="T8" s="18"/>
      <c r="U8" s="19">
        <f t="shared" si="5"/>
        <v>3</v>
      </c>
      <c r="V8" s="19" cm="1">
        <f t="array" ref="V8">_xlfn.IFS(MONTH(W8)=U8,_xlfn.ISOWEEKNUM(W8),MONTH(AC8)=U8,_xlfn.ISOWEEKNUM(W8),TRUE(),"")</f>
        <v>12</v>
      </c>
      <c r="W8" s="20">
        <v>45369</v>
      </c>
      <c r="X8" s="20">
        <v>45370</v>
      </c>
      <c r="Y8" s="20">
        <v>45371</v>
      </c>
      <c r="Z8" s="20">
        <v>45372</v>
      </c>
      <c r="AA8" s="20">
        <v>45373</v>
      </c>
      <c r="AB8" s="20">
        <v>45374</v>
      </c>
      <c r="AC8" s="20">
        <v>45375</v>
      </c>
      <c r="AE8" s="5" t="s">
        <v>175</v>
      </c>
      <c r="AF8" s="8" t="b">
        <v>0</v>
      </c>
      <c r="AH8" s="7"/>
      <c r="AI8" s="7"/>
      <c r="AL8" s="1">
        <v>45297</v>
      </c>
      <c r="AM8" s="1">
        <v>45299</v>
      </c>
      <c r="AN8" s="1">
        <v>45312</v>
      </c>
      <c r="AO8" s="1"/>
      <c r="AP8" s="1">
        <v>45300</v>
      </c>
      <c r="AQ8" s="1">
        <v>45318</v>
      </c>
      <c r="AR8" s="1">
        <v>45432</v>
      </c>
      <c r="AS8" s="1"/>
      <c r="AV8" s="1"/>
    </row>
    <row r="9" spans="1:48" x14ac:dyDescent="0.25">
      <c r="A9" s="19">
        <f t="shared" si="3"/>
        <v>1</v>
      </c>
      <c r="B9" s="19" cm="1">
        <f t="array" ref="B9">_xlfn.IFS(MONTH(C9)=A9,_xlfn.ISOWEEKNUM(C9),MONTH(I9)=A9,_xlfn.ISOWEEKNUM(C9),TRUE(),"")</f>
        <v>4</v>
      </c>
      <c r="C9" s="20">
        <v>45313</v>
      </c>
      <c r="D9" s="20">
        <v>45314</v>
      </c>
      <c r="E9" s="20">
        <v>45315</v>
      </c>
      <c r="F9" s="20">
        <v>45316</v>
      </c>
      <c r="G9" s="20">
        <v>45317</v>
      </c>
      <c r="H9" s="20">
        <v>45318</v>
      </c>
      <c r="I9" s="20">
        <v>45319</v>
      </c>
      <c r="J9" s="18"/>
      <c r="K9" s="19">
        <f t="shared" si="4"/>
        <v>2</v>
      </c>
      <c r="L9" s="19" cm="1">
        <f t="array" ref="L9">_xlfn.IFS(MONTH(M9)=K9,_xlfn.ISOWEEKNUM(M9),MONTH(S9)=K9,_xlfn.ISOWEEKNUM(M9),TRUE(),"")</f>
        <v>8</v>
      </c>
      <c r="M9" s="20">
        <v>45341</v>
      </c>
      <c r="N9" s="20">
        <v>45342</v>
      </c>
      <c r="O9" s="20">
        <v>45343</v>
      </c>
      <c r="P9" s="20">
        <v>45344</v>
      </c>
      <c r="Q9" s="20">
        <v>45345</v>
      </c>
      <c r="R9" s="20">
        <v>45346</v>
      </c>
      <c r="S9" s="20">
        <v>45347</v>
      </c>
      <c r="T9" s="18"/>
      <c r="U9" s="19">
        <f t="shared" si="5"/>
        <v>3</v>
      </c>
      <c r="V9" s="19" cm="1">
        <f t="array" ref="V9">_xlfn.IFS(MONTH(W9)=U9,_xlfn.ISOWEEKNUM(W9),MONTH(AC9)=U9,_xlfn.ISOWEEKNUM(W9),TRUE(),"")</f>
        <v>13</v>
      </c>
      <c r="W9" s="20">
        <v>45376</v>
      </c>
      <c r="X9" s="20">
        <v>45377</v>
      </c>
      <c r="Y9" s="20">
        <v>45378</v>
      </c>
      <c r="Z9" s="20">
        <v>45379</v>
      </c>
      <c r="AA9" s="20">
        <v>45380</v>
      </c>
      <c r="AB9" s="20">
        <v>45381</v>
      </c>
      <c r="AC9" s="20">
        <v>45382</v>
      </c>
      <c r="AE9" s="5" t="s">
        <v>176</v>
      </c>
      <c r="AF9" s="9"/>
      <c r="AG9" s="9"/>
      <c r="AH9" s="7"/>
      <c r="AI9" s="7"/>
      <c r="AL9" s="1">
        <v>45298</v>
      </c>
      <c r="AM9" s="1">
        <v>45300</v>
      </c>
      <c r="AN9" s="1">
        <v>45318</v>
      </c>
      <c r="AO9" s="1"/>
      <c r="AP9" s="1">
        <v>45301</v>
      </c>
      <c r="AQ9" s="1">
        <v>45319</v>
      </c>
      <c r="AR9" s="1">
        <v>45442</v>
      </c>
      <c r="AS9" s="1"/>
      <c r="AV9" s="1"/>
    </row>
    <row r="10" spans="1:48" x14ac:dyDescent="0.25">
      <c r="A10" s="19">
        <f t="shared" si="3"/>
        <v>1</v>
      </c>
      <c r="B10" s="19" cm="1">
        <f t="array" ref="B10">_xlfn.IFS(MONTH(C10)=A10,_xlfn.ISOWEEKNUM(C10),MONTH(I10)=A10,_xlfn.ISOWEEKNUM(C10),TRUE(),"")</f>
        <v>5</v>
      </c>
      <c r="C10" s="20">
        <v>45320</v>
      </c>
      <c r="D10" s="20">
        <v>45321</v>
      </c>
      <c r="E10" s="20">
        <v>45322</v>
      </c>
      <c r="F10" s="20">
        <v>45323</v>
      </c>
      <c r="G10" s="20">
        <v>45324</v>
      </c>
      <c r="H10" s="20">
        <v>45325</v>
      </c>
      <c r="I10" s="20">
        <v>45326</v>
      </c>
      <c r="J10" s="18"/>
      <c r="K10" s="19">
        <f t="shared" si="4"/>
        <v>2</v>
      </c>
      <c r="L10" s="19" cm="1">
        <f t="array" ref="L10">_xlfn.IFS(MONTH(M10)=K10,_xlfn.ISOWEEKNUM(M10),MONTH(S10)=K10,_xlfn.ISOWEEKNUM(M10),TRUE(),"")</f>
        <v>9</v>
      </c>
      <c r="M10" s="20">
        <v>45348</v>
      </c>
      <c r="N10" s="20">
        <v>45349</v>
      </c>
      <c r="O10" s="20">
        <v>45350</v>
      </c>
      <c r="P10" s="20">
        <v>45351</v>
      </c>
      <c r="Q10" s="20">
        <v>45352</v>
      </c>
      <c r="R10" s="20">
        <v>45353</v>
      </c>
      <c r="S10" s="20">
        <v>45354</v>
      </c>
      <c r="T10" s="18"/>
      <c r="U10" s="19">
        <f t="shared" si="5"/>
        <v>3</v>
      </c>
      <c r="V10" s="19" t="str" cm="1">
        <f t="array" ref="V10">_xlfn.IFS(MONTH(W10)=U10,_xlfn.ISOWEEKNUM(W10),MONTH(AC10)=U10,_xlfn.ISOWEEKNUM(W10),TRUE(),"")</f>
        <v/>
      </c>
      <c r="W10" s="20">
        <v>45383</v>
      </c>
      <c r="X10" s="20">
        <v>45384</v>
      </c>
      <c r="Y10" s="20">
        <v>45385</v>
      </c>
      <c r="Z10" s="20">
        <v>45386</v>
      </c>
      <c r="AA10" s="20">
        <v>45387</v>
      </c>
      <c r="AB10" s="20">
        <v>45388</v>
      </c>
      <c r="AC10" s="20">
        <v>45389</v>
      </c>
      <c r="AE10" s="5" t="s">
        <v>177</v>
      </c>
      <c r="AF10" s="9"/>
      <c r="AG10" s="9"/>
      <c r="AH10" s="7"/>
      <c r="AI10" s="7"/>
      <c r="AL10" s="1">
        <v>45299</v>
      </c>
      <c r="AM10" s="1">
        <v>45301</v>
      </c>
      <c r="AN10" s="1">
        <v>45319</v>
      </c>
      <c r="AO10" s="1"/>
      <c r="AP10" s="1">
        <v>45302</v>
      </c>
      <c r="AQ10" s="1">
        <v>45325</v>
      </c>
      <c r="AR10" s="1">
        <v>45519</v>
      </c>
      <c r="AS10" s="1"/>
      <c r="AV10" s="1"/>
    </row>
    <row r="11" spans="1:48" x14ac:dyDescent="0.25">
      <c r="AE11" s="5" t="s">
        <v>178</v>
      </c>
      <c r="AF11" s="9"/>
      <c r="AG11" s="9"/>
      <c r="AH11" s="7"/>
      <c r="AI11" s="7"/>
      <c r="AL11" s="1">
        <v>45300</v>
      </c>
      <c r="AM11" s="1">
        <v>45302</v>
      </c>
      <c r="AN11" s="1">
        <v>45325</v>
      </c>
      <c r="AO11" s="1"/>
      <c r="AP11" s="1">
        <v>45303</v>
      </c>
      <c r="AQ11" s="1">
        <v>45326</v>
      </c>
      <c r="AR11" s="1">
        <v>45591</v>
      </c>
      <c r="AS11" s="1"/>
      <c r="AV11" s="1"/>
    </row>
    <row r="12" spans="1:48" x14ac:dyDescent="0.25">
      <c r="A12" s="10"/>
      <c r="B12" s="10"/>
      <c r="C12" s="11" t="str">
        <f>TEXT(F15,$AE$3&amp;"MMMM YYYY")</f>
        <v>April 2024</v>
      </c>
      <c r="D12" s="12"/>
      <c r="E12" s="12"/>
      <c r="F12" s="12"/>
      <c r="G12" s="12"/>
      <c r="H12" s="12"/>
      <c r="I12" s="12"/>
      <c r="K12" s="10"/>
      <c r="L12" s="10"/>
      <c r="M12" s="11" t="str">
        <f>TEXT(P15,$AE$3&amp;"MMMM YYYY")</f>
        <v>Mai 2024</v>
      </c>
      <c r="N12" s="12"/>
      <c r="O12" s="12"/>
      <c r="P12" s="12"/>
      <c r="Q12" s="12"/>
      <c r="R12" s="12"/>
      <c r="S12" s="12"/>
      <c r="U12" s="10"/>
      <c r="V12" s="10"/>
      <c r="W12" s="11" t="str">
        <f>TEXT(Z15,$AE$3&amp;"MMMM YYYY")</f>
        <v>Juni 2024</v>
      </c>
      <c r="X12" s="12"/>
      <c r="Y12" s="12"/>
      <c r="Z12" s="12"/>
      <c r="AA12" s="12"/>
      <c r="AB12" s="12"/>
      <c r="AC12" s="12"/>
      <c r="AE12" s="5" t="s">
        <v>181</v>
      </c>
      <c r="AF12" s="8">
        <v>8</v>
      </c>
      <c r="AH12" s="7"/>
      <c r="AI12" s="7"/>
      <c r="AL12" s="1">
        <v>45301</v>
      </c>
      <c r="AM12" s="1">
        <v>45303</v>
      </c>
      <c r="AN12" s="1">
        <v>45326</v>
      </c>
      <c r="AO12" s="1"/>
      <c r="AP12" s="1">
        <v>45306</v>
      </c>
      <c r="AQ12" s="1">
        <v>45332</v>
      </c>
      <c r="AR12" s="1">
        <v>45597</v>
      </c>
      <c r="AS12" s="1"/>
      <c r="AV12" s="1"/>
    </row>
    <row r="13" spans="1:48" x14ac:dyDescent="0.25">
      <c r="A13" s="16" t="s">
        <v>24</v>
      </c>
      <c r="B13" s="16" t="s">
        <v>23</v>
      </c>
      <c r="C13" s="17" t="str">
        <f t="shared" ref="C13:I13" si="6">TEXT(C14,$AE$3&amp;"DDD")</f>
        <v>Mo.</v>
      </c>
      <c r="D13" s="17" t="str">
        <f t="shared" si="6"/>
        <v>Di.</v>
      </c>
      <c r="E13" s="17" t="str">
        <f t="shared" si="6"/>
        <v>Mi.</v>
      </c>
      <c r="F13" s="17" t="str">
        <f t="shared" si="6"/>
        <v>Do.</v>
      </c>
      <c r="G13" s="17" t="str">
        <f t="shared" si="6"/>
        <v>Fr.</v>
      </c>
      <c r="H13" s="17" t="str">
        <f t="shared" si="6"/>
        <v>Sa.</v>
      </c>
      <c r="I13" s="17" t="str">
        <f t="shared" si="6"/>
        <v>So.</v>
      </c>
      <c r="J13" s="18"/>
      <c r="K13" s="16" t="s">
        <v>24</v>
      </c>
      <c r="L13" s="16" t="s">
        <v>23</v>
      </c>
      <c r="M13" s="17" t="str">
        <f t="shared" ref="M13:S13" si="7">TEXT(M14,$AE$3&amp;"DDD")</f>
        <v>Mo.</v>
      </c>
      <c r="N13" s="17" t="str">
        <f t="shared" si="7"/>
        <v>Di.</v>
      </c>
      <c r="O13" s="17" t="str">
        <f t="shared" si="7"/>
        <v>Mi.</v>
      </c>
      <c r="P13" s="17" t="str">
        <f t="shared" si="7"/>
        <v>Do.</v>
      </c>
      <c r="Q13" s="17" t="str">
        <f t="shared" si="7"/>
        <v>Fr.</v>
      </c>
      <c r="R13" s="17" t="str">
        <f t="shared" si="7"/>
        <v>Sa.</v>
      </c>
      <c r="S13" s="17" t="str">
        <f t="shared" si="7"/>
        <v>So.</v>
      </c>
      <c r="T13" s="18"/>
      <c r="U13" s="16" t="s">
        <v>24</v>
      </c>
      <c r="V13" s="16" t="s">
        <v>23</v>
      </c>
      <c r="W13" s="17" t="str">
        <f t="shared" ref="W13:AC13" si="8">TEXT(W14,$AE$3&amp;"DDD")</f>
        <v>Mo.</v>
      </c>
      <c r="X13" s="17" t="str">
        <f t="shared" si="8"/>
        <v>Di.</v>
      </c>
      <c r="Y13" s="17" t="str">
        <f t="shared" si="8"/>
        <v>Mi.</v>
      </c>
      <c r="Z13" s="17" t="str">
        <f t="shared" si="8"/>
        <v>Do.</v>
      </c>
      <c r="AA13" s="17" t="str">
        <f t="shared" si="8"/>
        <v>Fr.</v>
      </c>
      <c r="AB13" s="17" t="str">
        <f t="shared" si="8"/>
        <v>Sa.</v>
      </c>
      <c r="AC13" s="17" t="str">
        <f t="shared" si="8"/>
        <v>So.</v>
      </c>
      <c r="AE13" s="5"/>
      <c r="AH13" s="7"/>
      <c r="AI13" s="7"/>
      <c r="AL13" s="1">
        <v>45302</v>
      </c>
      <c r="AM13" s="1">
        <v>45306</v>
      </c>
      <c r="AN13" s="1">
        <v>45332</v>
      </c>
      <c r="AO13" s="1"/>
      <c r="AP13" s="1">
        <v>45307</v>
      </c>
      <c r="AQ13" s="1">
        <v>45333</v>
      </c>
      <c r="AR13" s="1">
        <v>45634</v>
      </c>
      <c r="AS13" s="1"/>
      <c r="AV13" s="1"/>
    </row>
    <row r="14" spans="1:48" x14ac:dyDescent="0.25">
      <c r="A14" s="19">
        <v>4</v>
      </c>
      <c r="B14" s="19" t="str" cm="1">
        <f t="array" ref="B14">_xlfn.IFS(MONTH(C14)=A14,_xlfn.ISOWEEKNUM(C14),MONTH(I14)=A14,_xlfn.ISOWEEKNUM(C14),TRUE(),"")</f>
        <v/>
      </c>
      <c r="C14" s="20" cm="1">
        <f t="array" ref="C14:I19">_xlfn.SEQUENCE(6,7,DATE($AE$5,A14,MATCH(4,WEEKDAY(_xlfn.SEQUENCE(7,,DATE($AE$5,A14,1)),2),0))-10,1)</f>
        <v>45376</v>
      </c>
      <c r="D14" s="20">
        <v>45377</v>
      </c>
      <c r="E14" s="20">
        <v>45378</v>
      </c>
      <c r="F14" s="20">
        <v>45379</v>
      </c>
      <c r="G14" s="20">
        <v>45380</v>
      </c>
      <c r="H14" s="20">
        <v>45381</v>
      </c>
      <c r="I14" s="20">
        <v>45382</v>
      </c>
      <c r="J14" s="18"/>
      <c r="K14" s="19">
        <v>5</v>
      </c>
      <c r="L14" s="19" t="str" cm="1">
        <f t="array" ref="L14">_xlfn.IFS(MONTH(M14)=K14,_xlfn.ISOWEEKNUM(M14),MONTH(S14)=K14,_xlfn.ISOWEEKNUM(M14),TRUE(),"")</f>
        <v/>
      </c>
      <c r="M14" s="20" cm="1">
        <f t="array" ref="M14:S19">_xlfn.SEQUENCE(6,7,DATE($AE$5,K14,MATCH(4,WEEKDAY(_xlfn.SEQUENCE(7,,DATE($AE$5,K14,1)),2),0))-10,1)</f>
        <v>45404</v>
      </c>
      <c r="N14" s="20">
        <v>45405</v>
      </c>
      <c r="O14" s="20">
        <v>45406</v>
      </c>
      <c r="P14" s="20">
        <v>45407</v>
      </c>
      <c r="Q14" s="20">
        <v>45408</v>
      </c>
      <c r="R14" s="20">
        <v>45409</v>
      </c>
      <c r="S14" s="20">
        <v>45410</v>
      </c>
      <c r="T14" s="18"/>
      <c r="U14" s="19">
        <v>6</v>
      </c>
      <c r="V14" s="19" cm="1">
        <f t="array" ref="V14">_xlfn.IFS(MONTH(W14)=U14,_xlfn.ISOWEEKNUM(W14),MONTH(AC14)=U14,_xlfn.ISOWEEKNUM(W14),TRUE(),"")</f>
        <v>22</v>
      </c>
      <c r="W14" s="20" cm="1">
        <f t="array" ref="W14:AC19">_xlfn.SEQUENCE(6,7,DATE($AE$5,U14,MATCH(4,WEEKDAY(_xlfn.SEQUENCE(7,,DATE($AE$5,U14,1)),2),0))-10,1)</f>
        <v>45439</v>
      </c>
      <c r="X14" s="20">
        <v>45440</v>
      </c>
      <c r="Y14" s="20">
        <v>45441</v>
      </c>
      <c r="Z14" s="20">
        <v>45442</v>
      </c>
      <c r="AA14" s="20">
        <v>45443</v>
      </c>
      <c r="AB14" s="20">
        <v>45444</v>
      </c>
      <c r="AC14" s="20">
        <v>45445</v>
      </c>
      <c r="AE14" s="5"/>
      <c r="AH14" s="7"/>
      <c r="AI14" s="7"/>
      <c r="AL14" s="1">
        <v>45303</v>
      </c>
      <c r="AM14" s="1">
        <v>45307</v>
      </c>
      <c r="AN14" s="1">
        <v>45333</v>
      </c>
      <c r="AO14" s="1"/>
      <c r="AP14" s="1">
        <v>45308</v>
      </c>
      <c r="AQ14" s="1">
        <v>45339</v>
      </c>
      <c r="AR14" s="1">
        <v>45650</v>
      </c>
      <c r="AS14" s="1"/>
      <c r="AV14" s="1"/>
    </row>
    <row r="15" spans="1:48" x14ac:dyDescent="0.25">
      <c r="A15" s="19">
        <f>+A14</f>
        <v>4</v>
      </c>
      <c r="B15" s="19" cm="1">
        <f t="array" ref="B15">_xlfn.IFS(MONTH(C15)=A15,_xlfn.ISOWEEKNUM(C15),MONTH(I15)=A15,_xlfn.ISOWEEKNUM(C15),TRUE(),"")</f>
        <v>14</v>
      </c>
      <c r="C15" s="20">
        <v>45383</v>
      </c>
      <c r="D15" s="20">
        <v>45384</v>
      </c>
      <c r="E15" s="20">
        <v>45385</v>
      </c>
      <c r="F15" s="20">
        <v>45386</v>
      </c>
      <c r="G15" s="20">
        <v>45387</v>
      </c>
      <c r="H15" s="20">
        <v>45388</v>
      </c>
      <c r="I15" s="20">
        <v>45389</v>
      </c>
      <c r="J15" s="18"/>
      <c r="K15" s="19">
        <f>+K14</f>
        <v>5</v>
      </c>
      <c r="L15" s="19" cm="1">
        <f t="array" ref="L15">_xlfn.IFS(MONTH(M15)=K15,_xlfn.ISOWEEKNUM(M15),MONTH(S15)=K15,_xlfn.ISOWEEKNUM(M15),TRUE(),"")</f>
        <v>18</v>
      </c>
      <c r="M15" s="20">
        <v>45411</v>
      </c>
      <c r="N15" s="20">
        <v>45412</v>
      </c>
      <c r="O15" s="20">
        <v>45413</v>
      </c>
      <c r="P15" s="20">
        <v>45414</v>
      </c>
      <c r="Q15" s="20">
        <v>45415</v>
      </c>
      <c r="R15" s="20">
        <v>45416</v>
      </c>
      <c r="S15" s="20">
        <v>45417</v>
      </c>
      <c r="T15" s="18"/>
      <c r="U15" s="19">
        <f>+U14</f>
        <v>6</v>
      </c>
      <c r="V15" s="19" cm="1">
        <f t="array" ref="V15">_xlfn.IFS(MONTH(W15)=U15,_xlfn.ISOWEEKNUM(W15),MONTH(AC15)=U15,_xlfn.ISOWEEKNUM(W15),TRUE(),"")</f>
        <v>23</v>
      </c>
      <c r="W15" s="20">
        <v>45446</v>
      </c>
      <c r="X15" s="20">
        <v>45447</v>
      </c>
      <c r="Y15" s="20">
        <v>45448</v>
      </c>
      <c r="Z15" s="20">
        <v>45449</v>
      </c>
      <c r="AA15" s="20">
        <v>45450</v>
      </c>
      <c r="AB15" s="20">
        <v>45451</v>
      </c>
      <c r="AC15" s="20">
        <v>45452</v>
      </c>
      <c r="AE15" s="5"/>
      <c r="AH15" s="7"/>
      <c r="AI15" s="7"/>
      <c r="AL15" s="1">
        <v>45304</v>
      </c>
      <c r="AM15" s="1">
        <v>45308</v>
      </c>
      <c r="AN15" s="1">
        <v>45339</v>
      </c>
      <c r="AO15" s="1"/>
      <c r="AP15" s="1">
        <v>45309</v>
      </c>
      <c r="AQ15" s="1">
        <v>45340</v>
      </c>
      <c r="AR15" s="1">
        <v>45651</v>
      </c>
      <c r="AS15" s="1"/>
      <c r="AV15" s="1"/>
    </row>
    <row r="16" spans="1:48" x14ac:dyDescent="0.25">
      <c r="A16" s="19">
        <f t="shared" ref="A16:A19" si="9">+A15</f>
        <v>4</v>
      </c>
      <c r="B16" s="19" cm="1">
        <f t="array" ref="B16">_xlfn.IFS(MONTH(C16)=A16,_xlfn.ISOWEEKNUM(C16),MONTH(I16)=A16,_xlfn.ISOWEEKNUM(C16),TRUE(),"")</f>
        <v>15</v>
      </c>
      <c r="C16" s="20">
        <v>45390</v>
      </c>
      <c r="D16" s="20">
        <v>45391</v>
      </c>
      <c r="E16" s="20">
        <v>45392</v>
      </c>
      <c r="F16" s="20">
        <v>45393</v>
      </c>
      <c r="G16" s="20">
        <v>45394</v>
      </c>
      <c r="H16" s="20">
        <v>45395</v>
      </c>
      <c r="I16" s="20">
        <v>45396</v>
      </c>
      <c r="J16" s="18"/>
      <c r="K16" s="19">
        <f t="shared" ref="K16:K19" si="10">+K15</f>
        <v>5</v>
      </c>
      <c r="L16" s="19" cm="1">
        <f t="array" ref="L16">_xlfn.IFS(MONTH(M16)=K16,_xlfn.ISOWEEKNUM(M16),MONTH(S16)=K16,_xlfn.ISOWEEKNUM(M16),TRUE(),"")</f>
        <v>19</v>
      </c>
      <c r="M16" s="20">
        <v>45418</v>
      </c>
      <c r="N16" s="20">
        <v>45419</v>
      </c>
      <c r="O16" s="20">
        <v>45420</v>
      </c>
      <c r="P16" s="20">
        <v>45421</v>
      </c>
      <c r="Q16" s="20">
        <v>45422</v>
      </c>
      <c r="R16" s="20">
        <v>45423</v>
      </c>
      <c r="S16" s="20">
        <v>45424</v>
      </c>
      <c r="T16" s="18"/>
      <c r="U16" s="19">
        <f t="shared" ref="U16:U19" si="11">+U15</f>
        <v>6</v>
      </c>
      <c r="V16" s="19" cm="1">
        <f t="array" ref="V16">_xlfn.IFS(MONTH(W16)=U16,_xlfn.ISOWEEKNUM(W16),MONTH(AC16)=U16,_xlfn.ISOWEEKNUM(W16),TRUE(),"")</f>
        <v>24</v>
      </c>
      <c r="W16" s="20">
        <v>45453</v>
      </c>
      <c r="X16" s="20">
        <v>45454</v>
      </c>
      <c r="Y16" s="20">
        <v>45455</v>
      </c>
      <c r="Z16" s="20">
        <v>45456</v>
      </c>
      <c r="AA16" s="20">
        <v>45457</v>
      </c>
      <c r="AB16" s="20">
        <v>45458</v>
      </c>
      <c r="AC16" s="20">
        <v>45459</v>
      </c>
      <c r="AH16" s="7"/>
      <c r="AI16" s="7"/>
      <c r="AL16" s="1">
        <v>45305</v>
      </c>
      <c r="AM16" s="1">
        <v>45309</v>
      </c>
      <c r="AN16" s="1">
        <v>45340</v>
      </c>
      <c r="AO16" s="1"/>
      <c r="AP16" s="1">
        <v>45310</v>
      </c>
      <c r="AQ16" s="1">
        <v>45346</v>
      </c>
      <c r="AR16" s="1">
        <v>45652</v>
      </c>
      <c r="AS16" s="1"/>
      <c r="AV16" s="1"/>
    </row>
    <row r="17" spans="1:48" x14ac:dyDescent="0.25">
      <c r="A17" s="19">
        <f t="shared" si="9"/>
        <v>4</v>
      </c>
      <c r="B17" s="19" cm="1">
        <f t="array" ref="B17">_xlfn.IFS(MONTH(C17)=A17,_xlfn.ISOWEEKNUM(C17),MONTH(I17)=A17,_xlfn.ISOWEEKNUM(C17),TRUE(),"")</f>
        <v>16</v>
      </c>
      <c r="C17" s="20">
        <v>45397</v>
      </c>
      <c r="D17" s="20">
        <v>45398</v>
      </c>
      <c r="E17" s="20">
        <v>45399</v>
      </c>
      <c r="F17" s="20">
        <v>45400</v>
      </c>
      <c r="G17" s="20">
        <v>45401</v>
      </c>
      <c r="H17" s="20">
        <v>45402</v>
      </c>
      <c r="I17" s="20">
        <v>45403</v>
      </c>
      <c r="J17" s="18"/>
      <c r="K17" s="19">
        <f t="shared" si="10"/>
        <v>5</v>
      </c>
      <c r="L17" s="19" cm="1">
        <f t="array" ref="L17">_xlfn.IFS(MONTH(M17)=K17,_xlfn.ISOWEEKNUM(M17),MONTH(S17)=K17,_xlfn.ISOWEEKNUM(M17),TRUE(),"")</f>
        <v>20</v>
      </c>
      <c r="M17" s="20">
        <v>45425</v>
      </c>
      <c r="N17" s="20">
        <v>45426</v>
      </c>
      <c r="O17" s="20">
        <v>45427</v>
      </c>
      <c r="P17" s="20">
        <v>45428</v>
      </c>
      <c r="Q17" s="20">
        <v>45429</v>
      </c>
      <c r="R17" s="20">
        <v>45430</v>
      </c>
      <c r="S17" s="20">
        <v>45431</v>
      </c>
      <c r="T17" s="18"/>
      <c r="U17" s="19">
        <f t="shared" si="11"/>
        <v>6</v>
      </c>
      <c r="V17" s="19" cm="1">
        <f t="array" ref="V17">_xlfn.IFS(MONTH(W17)=U17,_xlfn.ISOWEEKNUM(W17),MONTH(AC17)=U17,_xlfn.ISOWEEKNUM(W17),TRUE(),"")</f>
        <v>25</v>
      </c>
      <c r="W17" s="20">
        <v>45460</v>
      </c>
      <c r="X17" s="20">
        <v>45461</v>
      </c>
      <c r="Y17" s="20">
        <v>45462</v>
      </c>
      <c r="Z17" s="20">
        <v>45463</v>
      </c>
      <c r="AA17" s="20">
        <v>45464</v>
      </c>
      <c r="AB17" s="20">
        <v>45465</v>
      </c>
      <c r="AC17" s="20">
        <v>45466</v>
      </c>
      <c r="AE17" s="21" t="s">
        <v>203</v>
      </c>
      <c r="AF17" s="22" t="s">
        <v>179</v>
      </c>
      <c r="AG17" s="22" t="s">
        <v>22</v>
      </c>
      <c r="AH17" s="23" t="s">
        <v>74</v>
      </c>
      <c r="AI17" s="23" t="s">
        <v>180</v>
      </c>
      <c r="AL17" s="1">
        <v>45306</v>
      </c>
      <c r="AM17" s="1">
        <v>45310</v>
      </c>
      <c r="AN17" s="1">
        <v>45346</v>
      </c>
      <c r="AO17" s="1"/>
      <c r="AP17" s="1">
        <v>45313</v>
      </c>
      <c r="AQ17" s="1">
        <v>45347</v>
      </c>
      <c r="AR17" s="1"/>
      <c r="AS17" s="1"/>
      <c r="AV17" s="1"/>
    </row>
    <row r="18" spans="1:48" x14ac:dyDescent="0.25">
      <c r="A18" s="19">
        <f t="shared" si="9"/>
        <v>4</v>
      </c>
      <c r="B18" s="19" cm="1">
        <f t="array" ref="B18">_xlfn.IFS(MONTH(C18)=A18,_xlfn.ISOWEEKNUM(C18),MONTH(I18)=A18,_xlfn.ISOWEEKNUM(C18),TRUE(),"")</f>
        <v>17</v>
      </c>
      <c r="C18" s="20">
        <v>45404</v>
      </c>
      <c r="D18" s="20">
        <v>45405</v>
      </c>
      <c r="E18" s="20">
        <v>45406</v>
      </c>
      <c r="F18" s="20">
        <v>45407</v>
      </c>
      <c r="G18" s="20">
        <v>45408</v>
      </c>
      <c r="H18" s="20">
        <v>45409</v>
      </c>
      <c r="I18" s="20">
        <v>45410</v>
      </c>
      <c r="J18" s="18"/>
      <c r="K18" s="19">
        <f t="shared" si="10"/>
        <v>5</v>
      </c>
      <c r="L18" s="19" cm="1">
        <f t="array" ref="L18">_xlfn.IFS(MONTH(M18)=K18,_xlfn.ISOWEEKNUM(M18),MONTH(S18)=K18,_xlfn.ISOWEEKNUM(M18),TRUE(),"")</f>
        <v>21</v>
      </c>
      <c r="M18" s="20">
        <v>45432</v>
      </c>
      <c r="N18" s="20">
        <v>45433</v>
      </c>
      <c r="O18" s="20">
        <v>45434</v>
      </c>
      <c r="P18" s="20">
        <v>45435</v>
      </c>
      <c r="Q18" s="20">
        <v>45436</v>
      </c>
      <c r="R18" s="20">
        <v>45437</v>
      </c>
      <c r="S18" s="20">
        <v>45438</v>
      </c>
      <c r="T18" s="18"/>
      <c r="U18" s="19">
        <f t="shared" si="11"/>
        <v>6</v>
      </c>
      <c r="V18" s="19" cm="1">
        <f t="array" ref="V18">_xlfn.IFS(MONTH(W18)=U18,_xlfn.ISOWEEKNUM(W18),MONTH(AC18)=U18,_xlfn.ISOWEEKNUM(W18),TRUE(),"")</f>
        <v>26</v>
      </c>
      <c r="W18" s="20">
        <v>45467</v>
      </c>
      <c r="X18" s="20">
        <v>45468</v>
      </c>
      <c r="Y18" s="20">
        <v>45469</v>
      </c>
      <c r="Z18" s="20">
        <v>45470</v>
      </c>
      <c r="AA18" s="20">
        <v>45471</v>
      </c>
      <c r="AB18" s="20">
        <v>45472</v>
      </c>
      <c r="AC18" s="20">
        <v>45473</v>
      </c>
      <c r="AE18" s="15" t="str" cm="1">
        <f t="array" ref="AE18:AE29">TEXT(EOMONTH(DATE($AE$5,_xlfn.SEQUENCE(12,1,1,1),1),0),$AE$3&amp;"MMMM YYYY")</f>
        <v>Jänner 2024</v>
      </c>
      <c r="AF18" s="14" cm="1">
        <f t="array" ref="AF18">COUNT(_xlfn._xlws.FILTER(_xlfn.ANCHORARRAY($AP$3),MONTH(_xlfn.ANCHORARRAY($AP$3))=COUNTA($AE$18:$AE18)))*$AF$12</f>
        <v>176</v>
      </c>
      <c r="AG18" s="14" cm="1">
        <f t="array" ref="AG18">COUNT(_xlfn._xlws.FILTER(_xlfn._xlws.FILTER(_xlfn.ANCHORARRAY($AR$3),MONTH(_xlfn.ANCHORARRAY($AR$3))=COUNTA($AE$18:$AE18)),WEEKDAY(_xlfn._xlws.FILTER(_xlfn.ANCHORARRAY($AR$3),MONTH(_xlfn.ANCHORARRAY($AR$3))=COUNTA($AE$18:$AE18)),2)&lt;=5))*$AF$12</f>
        <v>8</v>
      </c>
      <c r="AH18" s="14" cm="1">
        <f t="array" ref="AH18">COUNT(_xlfn._xlws.FILTER(_xlfn.ANCHORARRAY($AS$3),MONTH(_xlfn.ANCHORARRAY($AS$3))=COUNTA($AE$18:$AE18)))*$AF$12</f>
        <v>0</v>
      </c>
      <c r="AI18" s="14">
        <f t="shared" ref="AI18:AI29" si="12">SUM(AF18:AH18)</f>
        <v>184</v>
      </c>
      <c r="AL18" s="1">
        <v>45307</v>
      </c>
      <c r="AM18" s="1">
        <v>45313</v>
      </c>
      <c r="AN18" s="1">
        <v>45347</v>
      </c>
      <c r="AO18" s="1"/>
      <c r="AP18" s="1">
        <v>45314</v>
      </c>
      <c r="AQ18" s="1">
        <v>45353</v>
      </c>
      <c r="AR18" s="1"/>
      <c r="AS18" s="6"/>
      <c r="AV18" s="1"/>
    </row>
    <row r="19" spans="1:48" x14ac:dyDescent="0.25">
      <c r="A19" s="19">
        <f t="shared" si="9"/>
        <v>4</v>
      </c>
      <c r="B19" s="19" cm="1">
        <f t="array" ref="B19">_xlfn.IFS(MONTH(C19)=A19,_xlfn.ISOWEEKNUM(C19),MONTH(I19)=A19,_xlfn.ISOWEEKNUM(C19),TRUE(),"")</f>
        <v>18</v>
      </c>
      <c r="C19" s="20">
        <v>45411</v>
      </c>
      <c r="D19" s="20">
        <v>45412</v>
      </c>
      <c r="E19" s="20">
        <v>45413</v>
      </c>
      <c r="F19" s="20">
        <v>45414</v>
      </c>
      <c r="G19" s="20">
        <v>45415</v>
      </c>
      <c r="H19" s="20">
        <v>45416</v>
      </c>
      <c r="I19" s="20">
        <v>45417</v>
      </c>
      <c r="J19" s="18"/>
      <c r="K19" s="19">
        <f t="shared" si="10"/>
        <v>5</v>
      </c>
      <c r="L19" s="19" cm="1">
        <f t="array" ref="L19">_xlfn.IFS(MONTH(M19)=K19,_xlfn.ISOWEEKNUM(M19),MONTH(S19)=K19,_xlfn.ISOWEEKNUM(M19),TRUE(),"")</f>
        <v>22</v>
      </c>
      <c r="M19" s="20">
        <v>45439</v>
      </c>
      <c r="N19" s="20">
        <v>45440</v>
      </c>
      <c r="O19" s="20">
        <v>45441</v>
      </c>
      <c r="P19" s="20">
        <v>45442</v>
      </c>
      <c r="Q19" s="20">
        <v>45443</v>
      </c>
      <c r="R19" s="20">
        <v>45444</v>
      </c>
      <c r="S19" s="20">
        <v>45445</v>
      </c>
      <c r="T19" s="18"/>
      <c r="U19" s="19">
        <f t="shared" si="11"/>
        <v>6</v>
      </c>
      <c r="V19" s="19" t="str" cm="1">
        <f t="array" ref="V19">_xlfn.IFS(MONTH(W19)=U19,_xlfn.ISOWEEKNUM(W19),MONTH(AC19)=U19,_xlfn.ISOWEEKNUM(W19),TRUE(),"")</f>
        <v/>
      </c>
      <c r="W19" s="20">
        <v>45474</v>
      </c>
      <c r="X19" s="20">
        <v>45475</v>
      </c>
      <c r="Y19" s="20">
        <v>45476</v>
      </c>
      <c r="Z19" s="20">
        <v>45477</v>
      </c>
      <c r="AA19" s="20">
        <v>45478</v>
      </c>
      <c r="AB19" s="20">
        <v>45479</v>
      </c>
      <c r="AC19" s="20">
        <v>45480</v>
      </c>
      <c r="AE19" s="15" t="str">
        <v>Februar 2024</v>
      </c>
      <c r="AF19" s="14" cm="1">
        <f t="array" ref="AF19">COUNT(_xlfn._xlws.FILTER(_xlfn.ANCHORARRAY($AP$3),MONTH(_xlfn.ANCHORARRAY($AP$3))=COUNTA($AE$18:$AE19)))*$AF$12</f>
        <v>168</v>
      </c>
      <c r="AG19" s="14" cm="1">
        <f t="array" ref="AG19">COUNT(_xlfn._xlws.FILTER(_xlfn._xlws.FILTER(_xlfn.ANCHORARRAY($AR$3),MONTH(_xlfn.ANCHORARRAY($AR$3))=COUNTA($AE$18:$AE19)),WEEKDAY(_xlfn._xlws.FILTER(_xlfn.ANCHORARRAY($AR$3),MONTH(_xlfn.ANCHORARRAY($AR$3))=COUNTA($AE$18:$AE19)),2)&lt;=5))*$AF$12</f>
        <v>0</v>
      </c>
      <c r="AH19" s="14" cm="1">
        <f t="array" ref="AH19">COUNT(_xlfn._xlws.FILTER(_xlfn.ANCHORARRAY($AS$3),MONTH(_xlfn.ANCHORARRAY($AS$3))=COUNTA($AE$18:$AE19)))*$AF$12</f>
        <v>0</v>
      </c>
      <c r="AI19" s="14">
        <f t="shared" si="12"/>
        <v>168</v>
      </c>
      <c r="AL19" s="1">
        <v>45308</v>
      </c>
      <c r="AM19" s="1">
        <v>45314</v>
      </c>
      <c r="AN19" s="1">
        <v>45353</v>
      </c>
      <c r="AO19" s="1"/>
      <c r="AP19" s="1">
        <v>45315</v>
      </c>
      <c r="AQ19" s="1">
        <v>45354</v>
      </c>
      <c r="AR19" s="1"/>
      <c r="AS19" s="6"/>
      <c r="AV19" s="1"/>
    </row>
    <row r="20" spans="1:48" x14ac:dyDescent="0.25">
      <c r="AE20" s="15" t="str">
        <v>März 2024</v>
      </c>
      <c r="AF20" s="14" cm="1">
        <f t="array" ref="AF20">COUNT(_xlfn._xlws.FILTER(_xlfn.ANCHORARRAY($AP$3),MONTH(_xlfn.ANCHORARRAY($AP$3))=COUNTA($AE$18:$AE20)))*$AF$12</f>
        <v>168</v>
      </c>
      <c r="AG20" s="14" cm="1">
        <f t="array" ref="AG20">COUNT(_xlfn._xlws.FILTER(_xlfn._xlws.FILTER(_xlfn.ANCHORARRAY($AR$3),MONTH(_xlfn.ANCHORARRAY($AR$3))=COUNTA($AE$18:$AE20)),WEEKDAY(_xlfn._xlws.FILTER(_xlfn.ANCHORARRAY($AR$3),MONTH(_xlfn.ANCHORARRAY($AR$3))=COUNTA($AE$18:$AE20)),2)&lt;=5))*$AF$12</f>
        <v>0</v>
      </c>
      <c r="AH20" s="14" cm="1">
        <f t="array" ref="AH20">COUNT(_xlfn._xlws.FILTER(_xlfn.ANCHORARRAY($AS$3),MONTH(_xlfn.ANCHORARRAY($AS$3))=COUNTA($AE$18:$AE20)))*$AF$12</f>
        <v>0</v>
      </c>
      <c r="AI20" s="14">
        <f t="shared" si="12"/>
        <v>168</v>
      </c>
      <c r="AJ20" s="7"/>
      <c r="AK20" s="7"/>
      <c r="AL20" s="1">
        <v>45309</v>
      </c>
      <c r="AM20" s="1">
        <v>45315</v>
      </c>
      <c r="AN20" s="1">
        <v>45354</v>
      </c>
      <c r="AO20" s="1"/>
      <c r="AP20" s="1">
        <v>45316</v>
      </c>
      <c r="AQ20" s="1">
        <v>45360</v>
      </c>
      <c r="AR20" s="1"/>
      <c r="AS20" s="1"/>
      <c r="AV20" s="1"/>
    </row>
    <row r="21" spans="1:48" x14ac:dyDescent="0.25">
      <c r="A21" s="10"/>
      <c r="B21" s="10"/>
      <c r="C21" s="11" t="str">
        <f>TEXT(F24,$AE$3&amp;"MMMM YYYY")</f>
        <v>Juli 2024</v>
      </c>
      <c r="D21" s="12"/>
      <c r="E21" s="12"/>
      <c r="F21" s="12"/>
      <c r="G21" s="12"/>
      <c r="H21" s="12"/>
      <c r="I21" s="12"/>
      <c r="K21" s="10"/>
      <c r="L21" s="10"/>
      <c r="M21" s="11" t="str">
        <f>TEXT(P24,$AE$3&amp;"MMMM YYYY")</f>
        <v>August 2024</v>
      </c>
      <c r="N21" s="12"/>
      <c r="O21" s="12"/>
      <c r="P21" s="12"/>
      <c r="Q21" s="12"/>
      <c r="R21" s="12"/>
      <c r="S21" s="12"/>
      <c r="U21" s="10"/>
      <c r="V21" s="10"/>
      <c r="W21" s="11" t="str">
        <f>TEXT(Z24,$AE$3&amp;"MMMM YYYY")</f>
        <v>September 2024</v>
      </c>
      <c r="X21" s="12"/>
      <c r="Y21" s="12"/>
      <c r="Z21" s="12"/>
      <c r="AA21" s="12"/>
      <c r="AB21" s="12"/>
      <c r="AC21" s="12"/>
      <c r="AE21" s="15" t="str">
        <v>April 2024</v>
      </c>
      <c r="AF21" s="14" cm="1">
        <f t="array" ref="AF21">COUNT(_xlfn._xlws.FILTER(_xlfn.ANCHORARRAY($AP$3),MONTH(_xlfn.ANCHORARRAY($AP$3))=COUNTA($AE$18:$AE21)))*$AF$12</f>
        <v>168</v>
      </c>
      <c r="AG21" s="14" cm="1">
        <f t="array" ref="AG21">COUNT(_xlfn._xlws.FILTER(_xlfn._xlws.FILTER(_xlfn.ANCHORARRAY($AR$3),MONTH(_xlfn.ANCHORARRAY($AR$3))=COUNTA($AE$18:$AE21)),WEEKDAY(_xlfn._xlws.FILTER(_xlfn.ANCHORARRAY($AR$3),MONTH(_xlfn.ANCHORARRAY($AR$3))=COUNTA($AE$18:$AE21)),2)&lt;=5))*$AF$12</f>
        <v>8</v>
      </c>
      <c r="AH21" s="14" cm="1">
        <f t="array" ref="AH21">COUNT(_xlfn._xlws.FILTER(_xlfn.ANCHORARRAY($AS$3),MONTH(_xlfn.ANCHORARRAY($AS$3))=COUNTA($AE$18:$AE21)))*$AF$12</f>
        <v>0</v>
      </c>
      <c r="AI21" s="14">
        <f t="shared" si="12"/>
        <v>176</v>
      </c>
      <c r="AJ21" s="7"/>
      <c r="AK21" s="7"/>
      <c r="AL21" s="1">
        <v>45310</v>
      </c>
      <c r="AM21" s="1">
        <v>45316</v>
      </c>
      <c r="AN21" s="1">
        <v>45360</v>
      </c>
      <c r="AO21" s="1"/>
      <c r="AP21" s="1">
        <v>45317</v>
      </c>
      <c r="AQ21" s="1">
        <v>45361</v>
      </c>
      <c r="AR21" s="1"/>
      <c r="AS21" s="1"/>
      <c r="AV21" s="1"/>
    </row>
    <row r="22" spans="1:48" x14ac:dyDescent="0.25">
      <c r="A22" s="16" t="s">
        <v>24</v>
      </c>
      <c r="B22" s="16" t="s">
        <v>23</v>
      </c>
      <c r="C22" s="17" t="str">
        <f t="shared" ref="C22:I22" si="13">TEXT(C23,$AE$3&amp;"DDD")</f>
        <v>Mo.</v>
      </c>
      <c r="D22" s="17" t="str">
        <f t="shared" si="13"/>
        <v>Di.</v>
      </c>
      <c r="E22" s="17" t="str">
        <f t="shared" si="13"/>
        <v>Mi.</v>
      </c>
      <c r="F22" s="17" t="str">
        <f t="shared" si="13"/>
        <v>Do.</v>
      </c>
      <c r="G22" s="17" t="str">
        <f t="shared" si="13"/>
        <v>Fr.</v>
      </c>
      <c r="H22" s="17" t="str">
        <f t="shared" si="13"/>
        <v>Sa.</v>
      </c>
      <c r="I22" s="17" t="str">
        <f t="shared" si="13"/>
        <v>So.</v>
      </c>
      <c r="J22" s="18"/>
      <c r="K22" s="16" t="s">
        <v>24</v>
      </c>
      <c r="L22" s="16" t="s">
        <v>23</v>
      </c>
      <c r="M22" s="17" t="str">
        <f t="shared" ref="M22:S22" si="14">TEXT(M23,$AE$3&amp;"DDD")</f>
        <v>Mo.</v>
      </c>
      <c r="N22" s="17" t="str">
        <f t="shared" si="14"/>
        <v>Di.</v>
      </c>
      <c r="O22" s="17" t="str">
        <f t="shared" si="14"/>
        <v>Mi.</v>
      </c>
      <c r="P22" s="17" t="str">
        <f t="shared" si="14"/>
        <v>Do.</v>
      </c>
      <c r="Q22" s="17" t="str">
        <f t="shared" si="14"/>
        <v>Fr.</v>
      </c>
      <c r="R22" s="17" t="str">
        <f t="shared" si="14"/>
        <v>Sa.</v>
      </c>
      <c r="S22" s="17" t="str">
        <f t="shared" si="14"/>
        <v>So.</v>
      </c>
      <c r="T22" s="18"/>
      <c r="U22" s="16" t="s">
        <v>24</v>
      </c>
      <c r="V22" s="16" t="s">
        <v>23</v>
      </c>
      <c r="W22" s="17" t="str">
        <f t="shared" ref="W22:AC22" si="15">TEXT(W23,$AE$3&amp;"DDD")</f>
        <v>Mo.</v>
      </c>
      <c r="X22" s="17" t="str">
        <f t="shared" si="15"/>
        <v>Di.</v>
      </c>
      <c r="Y22" s="17" t="str">
        <f t="shared" si="15"/>
        <v>Mi.</v>
      </c>
      <c r="Z22" s="17" t="str">
        <f t="shared" si="15"/>
        <v>Do.</v>
      </c>
      <c r="AA22" s="17" t="str">
        <f t="shared" si="15"/>
        <v>Fr.</v>
      </c>
      <c r="AB22" s="17" t="str">
        <f t="shared" si="15"/>
        <v>Sa.</v>
      </c>
      <c r="AC22" s="17" t="str">
        <f t="shared" si="15"/>
        <v>So.</v>
      </c>
      <c r="AE22" s="15" t="str">
        <v>Mai 2024</v>
      </c>
      <c r="AF22" s="14" cm="1">
        <f t="array" ref="AF22">COUNT(_xlfn._xlws.FILTER(_xlfn.ANCHORARRAY($AP$3),MONTH(_xlfn.ANCHORARRAY($AP$3))=COUNTA($AE$18:$AE22)))*$AF$12</f>
        <v>152</v>
      </c>
      <c r="AG22" s="14" cm="1">
        <f t="array" ref="AG22">COUNT(_xlfn._xlws.FILTER(_xlfn._xlws.FILTER(_xlfn.ANCHORARRAY($AR$3),MONTH(_xlfn.ANCHORARRAY($AR$3))=COUNTA($AE$18:$AE22)),WEEKDAY(_xlfn._xlws.FILTER(_xlfn.ANCHORARRAY($AR$3),MONTH(_xlfn.ANCHORARRAY($AR$3))=COUNTA($AE$18:$AE22)),2)&lt;=5))*$AF$12</f>
        <v>32</v>
      </c>
      <c r="AH22" s="14" cm="1">
        <f t="array" ref="AH22">COUNT(_xlfn._xlws.FILTER(_xlfn.ANCHORARRAY($AS$3),MONTH(_xlfn.ANCHORARRAY($AS$3))=COUNTA($AE$18:$AE22)))*$AF$12</f>
        <v>0</v>
      </c>
      <c r="AI22" s="14">
        <f t="shared" si="12"/>
        <v>184</v>
      </c>
      <c r="AJ22" s="7"/>
      <c r="AK22" s="7"/>
      <c r="AL22" s="1">
        <v>45311</v>
      </c>
      <c r="AM22" s="1">
        <v>45317</v>
      </c>
      <c r="AN22" s="1">
        <v>45361</v>
      </c>
      <c r="AO22" s="1"/>
      <c r="AP22" s="1">
        <v>45320</v>
      </c>
      <c r="AQ22" s="1">
        <v>45367</v>
      </c>
      <c r="AR22" s="1"/>
      <c r="AS22" s="1"/>
      <c r="AV22" s="1"/>
    </row>
    <row r="23" spans="1:48" x14ac:dyDescent="0.25">
      <c r="A23" s="19">
        <v>7</v>
      </c>
      <c r="B23" s="19" t="str" cm="1">
        <f t="array" ref="B23">_xlfn.IFS(MONTH(C23)=A23,_xlfn.ISOWEEKNUM(C23),MONTH(I23)=A23,_xlfn.ISOWEEKNUM(C23),TRUE(),"")</f>
        <v/>
      </c>
      <c r="C23" s="20" cm="1">
        <f t="array" ref="C23:I28">_xlfn.SEQUENCE(6,7,DATE($AE$5,A23,MATCH(4,WEEKDAY(_xlfn.SEQUENCE(7,,DATE($AE$5,A23,1)),2),0))-10,1)</f>
        <v>45467</v>
      </c>
      <c r="D23" s="20">
        <v>45468</v>
      </c>
      <c r="E23" s="20">
        <v>45469</v>
      </c>
      <c r="F23" s="20">
        <v>45470</v>
      </c>
      <c r="G23" s="20">
        <v>45471</v>
      </c>
      <c r="H23" s="20">
        <v>45472</v>
      </c>
      <c r="I23" s="20">
        <v>45473</v>
      </c>
      <c r="J23" s="18"/>
      <c r="K23" s="19">
        <v>8</v>
      </c>
      <c r="L23" s="19" t="str" cm="1">
        <f t="array" ref="L23">_xlfn.IFS(MONTH(M23)=K23,_xlfn.ISOWEEKNUM(M23),MONTH(S23)=K23,_xlfn.ISOWEEKNUM(M23),TRUE(),"")</f>
        <v/>
      </c>
      <c r="M23" s="20" cm="1">
        <f t="array" ref="M23:S28">_xlfn.SEQUENCE(6,7,DATE($AE$5,K23,MATCH(4,WEEKDAY(_xlfn.SEQUENCE(7,,DATE($AE$5,K23,1)),2),0))-10,1)</f>
        <v>45495</v>
      </c>
      <c r="N23" s="20">
        <v>45496</v>
      </c>
      <c r="O23" s="20">
        <v>45497</v>
      </c>
      <c r="P23" s="20">
        <v>45498</v>
      </c>
      <c r="Q23" s="20">
        <v>45499</v>
      </c>
      <c r="R23" s="20">
        <v>45500</v>
      </c>
      <c r="S23" s="20">
        <v>45501</v>
      </c>
      <c r="T23" s="18"/>
      <c r="U23" s="19">
        <v>9</v>
      </c>
      <c r="V23" s="19" cm="1">
        <f t="array" ref="V23">_xlfn.IFS(MONTH(W23)=U23,_xlfn.ISOWEEKNUM(W23),MONTH(AC23)=U23,_xlfn.ISOWEEKNUM(W23),TRUE(),"")</f>
        <v>35</v>
      </c>
      <c r="W23" s="20" cm="1">
        <f t="array" ref="W23:AC28">_xlfn.SEQUENCE(6,7,DATE($AE$5,U23,MATCH(4,WEEKDAY(_xlfn.SEQUENCE(7,,DATE($AE$5,U23,1)),2),0))-10,1)</f>
        <v>45530</v>
      </c>
      <c r="X23" s="20">
        <v>45531</v>
      </c>
      <c r="Y23" s="20">
        <v>45532</v>
      </c>
      <c r="Z23" s="20">
        <v>45533</v>
      </c>
      <c r="AA23" s="20">
        <v>45534</v>
      </c>
      <c r="AB23" s="20">
        <v>45535</v>
      </c>
      <c r="AC23" s="20">
        <v>45536</v>
      </c>
      <c r="AE23" s="15" t="str">
        <v>Juni 2024</v>
      </c>
      <c r="AF23" s="14" cm="1">
        <f t="array" ref="AF23">COUNT(_xlfn._xlws.FILTER(_xlfn.ANCHORARRAY($AP$3),MONTH(_xlfn.ANCHORARRAY($AP$3))=COUNTA($AE$18:$AE23)))*$AF$12</f>
        <v>160</v>
      </c>
      <c r="AG23" s="14" cm="1">
        <f t="array" ref="AG23">COUNT(_xlfn._xlws.FILTER(_xlfn._xlws.FILTER(_xlfn.ANCHORARRAY($AR$3),MONTH(_xlfn.ANCHORARRAY($AR$3))=COUNTA($AE$18:$AE23)),WEEKDAY(_xlfn._xlws.FILTER(_xlfn.ANCHORARRAY($AR$3),MONTH(_xlfn.ANCHORARRAY($AR$3))=COUNTA($AE$18:$AE23)),2)&lt;=5))*$AF$12</f>
        <v>0</v>
      </c>
      <c r="AH23" s="14" cm="1">
        <f t="array" ref="AH23">COUNT(_xlfn._xlws.FILTER(_xlfn.ANCHORARRAY($AS$3),MONTH(_xlfn.ANCHORARRAY($AS$3))=COUNTA($AE$18:$AE23)))*$AF$12</f>
        <v>0</v>
      </c>
      <c r="AI23" s="14">
        <f t="shared" si="12"/>
        <v>160</v>
      </c>
      <c r="AJ23" s="7"/>
      <c r="AK23" s="7"/>
      <c r="AL23" s="1">
        <v>45312</v>
      </c>
      <c r="AM23" s="1">
        <v>45320</v>
      </c>
      <c r="AN23" s="1">
        <v>45367</v>
      </c>
      <c r="AO23" s="1"/>
      <c r="AP23" s="1">
        <v>45321</v>
      </c>
      <c r="AQ23" s="1">
        <v>45368</v>
      </c>
      <c r="AR23" s="1"/>
      <c r="AS23" s="1"/>
      <c r="AV23" s="1"/>
    </row>
    <row r="24" spans="1:48" x14ac:dyDescent="0.25">
      <c r="A24" s="19">
        <f>+A23</f>
        <v>7</v>
      </c>
      <c r="B24" s="19" cm="1">
        <f t="array" ref="B24">_xlfn.IFS(MONTH(C24)=A24,_xlfn.ISOWEEKNUM(C24),MONTH(I24)=A24,_xlfn.ISOWEEKNUM(C24),TRUE(),"")</f>
        <v>27</v>
      </c>
      <c r="C24" s="20">
        <v>45474</v>
      </c>
      <c r="D24" s="20">
        <v>45475</v>
      </c>
      <c r="E24" s="20">
        <v>45476</v>
      </c>
      <c r="F24" s="20">
        <v>45477</v>
      </c>
      <c r="G24" s="20">
        <v>45478</v>
      </c>
      <c r="H24" s="20">
        <v>45479</v>
      </c>
      <c r="I24" s="20">
        <v>45480</v>
      </c>
      <c r="J24" s="18"/>
      <c r="K24" s="19">
        <f>+K23</f>
        <v>8</v>
      </c>
      <c r="L24" s="19" cm="1">
        <f t="array" ref="L24">_xlfn.IFS(MONTH(M24)=K24,_xlfn.ISOWEEKNUM(M24),MONTH(S24)=K24,_xlfn.ISOWEEKNUM(M24),TRUE(),"")</f>
        <v>31</v>
      </c>
      <c r="M24" s="20">
        <v>45502</v>
      </c>
      <c r="N24" s="20">
        <v>45503</v>
      </c>
      <c r="O24" s="20">
        <v>45504</v>
      </c>
      <c r="P24" s="20">
        <v>45505</v>
      </c>
      <c r="Q24" s="20">
        <v>45506</v>
      </c>
      <c r="R24" s="20">
        <v>45507</v>
      </c>
      <c r="S24" s="20">
        <v>45508</v>
      </c>
      <c r="T24" s="18"/>
      <c r="U24" s="19">
        <f>+U23</f>
        <v>9</v>
      </c>
      <c r="V24" s="19" cm="1">
        <f t="array" ref="V24">_xlfn.IFS(MONTH(W24)=U24,_xlfn.ISOWEEKNUM(W24),MONTH(AC24)=U24,_xlfn.ISOWEEKNUM(W24),TRUE(),"")</f>
        <v>36</v>
      </c>
      <c r="W24" s="20">
        <v>45537</v>
      </c>
      <c r="X24" s="20">
        <v>45538</v>
      </c>
      <c r="Y24" s="20">
        <v>45539</v>
      </c>
      <c r="Z24" s="20">
        <v>45540</v>
      </c>
      <c r="AA24" s="20">
        <v>45541</v>
      </c>
      <c r="AB24" s="20">
        <v>45542</v>
      </c>
      <c r="AC24" s="20">
        <v>45543</v>
      </c>
      <c r="AE24" s="15" t="str">
        <v>Juli 2024</v>
      </c>
      <c r="AF24" s="14" cm="1">
        <f t="array" ref="AF24">COUNT(_xlfn._xlws.FILTER(_xlfn.ANCHORARRAY($AP$3),MONTH(_xlfn.ANCHORARRAY($AP$3))=COUNTA($AE$18:$AE24)))*$AF$12</f>
        <v>184</v>
      </c>
      <c r="AG24" s="14" cm="1">
        <f t="array" ref="AG24">COUNT(_xlfn._xlws.FILTER(_xlfn._xlws.FILTER(_xlfn.ANCHORARRAY($AR$3),MONTH(_xlfn.ANCHORARRAY($AR$3))=COUNTA($AE$18:$AE24)),WEEKDAY(_xlfn._xlws.FILTER(_xlfn.ANCHORARRAY($AR$3),MONTH(_xlfn.ANCHORARRAY($AR$3))=COUNTA($AE$18:$AE24)),2)&lt;=5))*$AF$12</f>
        <v>0</v>
      </c>
      <c r="AH24" s="14" cm="1">
        <f t="array" ref="AH24">COUNT(_xlfn._xlws.FILTER(_xlfn.ANCHORARRAY($AS$3),MONTH(_xlfn.ANCHORARRAY($AS$3))=COUNTA($AE$18:$AE24)))*$AF$12</f>
        <v>0</v>
      </c>
      <c r="AI24" s="14">
        <f t="shared" si="12"/>
        <v>184</v>
      </c>
      <c r="AJ24" s="7"/>
      <c r="AK24" s="7"/>
      <c r="AL24" s="1">
        <v>45313</v>
      </c>
      <c r="AM24" s="1">
        <v>45321</v>
      </c>
      <c r="AN24" s="1">
        <v>45368</v>
      </c>
      <c r="AO24" s="1"/>
      <c r="AP24" s="1">
        <v>45322</v>
      </c>
      <c r="AQ24" s="1">
        <v>45374</v>
      </c>
      <c r="AR24" s="1"/>
      <c r="AS24" s="1"/>
      <c r="AV24" s="1"/>
    </row>
    <row r="25" spans="1:48" x14ac:dyDescent="0.25">
      <c r="A25" s="19">
        <f t="shared" ref="A25:A28" si="16">+A24</f>
        <v>7</v>
      </c>
      <c r="B25" s="19" cm="1">
        <f t="array" ref="B25">_xlfn.IFS(MONTH(C25)=A25,_xlfn.ISOWEEKNUM(C25),MONTH(I25)=A25,_xlfn.ISOWEEKNUM(C25),TRUE(),"")</f>
        <v>28</v>
      </c>
      <c r="C25" s="20">
        <v>45481</v>
      </c>
      <c r="D25" s="20">
        <v>45482</v>
      </c>
      <c r="E25" s="20">
        <v>45483</v>
      </c>
      <c r="F25" s="20">
        <v>45484</v>
      </c>
      <c r="G25" s="20">
        <v>45485</v>
      </c>
      <c r="H25" s="20">
        <v>45486</v>
      </c>
      <c r="I25" s="20">
        <v>45487</v>
      </c>
      <c r="J25" s="18"/>
      <c r="K25" s="19">
        <f t="shared" ref="K25:K28" si="17">+K24</f>
        <v>8</v>
      </c>
      <c r="L25" s="19" cm="1">
        <f t="array" ref="L25">_xlfn.IFS(MONTH(M25)=K25,_xlfn.ISOWEEKNUM(M25),MONTH(S25)=K25,_xlfn.ISOWEEKNUM(M25),TRUE(),"")</f>
        <v>32</v>
      </c>
      <c r="M25" s="20">
        <v>45509</v>
      </c>
      <c r="N25" s="20">
        <v>45510</v>
      </c>
      <c r="O25" s="20">
        <v>45511</v>
      </c>
      <c r="P25" s="20">
        <v>45512</v>
      </c>
      <c r="Q25" s="20">
        <v>45513</v>
      </c>
      <c r="R25" s="20">
        <v>45514</v>
      </c>
      <c r="S25" s="20">
        <v>45515</v>
      </c>
      <c r="T25" s="18"/>
      <c r="U25" s="19">
        <f t="shared" ref="U25:U28" si="18">+U24</f>
        <v>9</v>
      </c>
      <c r="V25" s="19" cm="1">
        <f t="array" ref="V25">_xlfn.IFS(MONTH(W25)=U25,_xlfn.ISOWEEKNUM(W25),MONTH(AC25)=U25,_xlfn.ISOWEEKNUM(W25),TRUE(),"")</f>
        <v>37</v>
      </c>
      <c r="W25" s="20">
        <v>45544</v>
      </c>
      <c r="X25" s="20">
        <v>45545</v>
      </c>
      <c r="Y25" s="20">
        <v>45546</v>
      </c>
      <c r="Z25" s="20">
        <v>45547</v>
      </c>
      <c r="AA25" s="20">
        <v>45548</v>
      </c>
      <c r="AB25" s="20">
        <v>45549</v>
      </c>
      <c r="AC25" s="20">
        <v>45550</v>
      </c>
      <c r="AE25" s="15" t="str">
        <v>August 2024</v>
      </c>
      <c r="AF25" s="14" cm="1">
        <f t="array" ref="AF25">COUNT(_xlfn._xlws.FILTER(_xlfn.ANCHORARRAY($AP$3),MONTH(_xlfn.ANCHORARRAY($AP$3))=COUNTA($AE$18:$AE25)))*$AF$12</f>
        <v>168</v>
      </c>
      <c r="AG25" s="14" cm="1">
        <f t="array" ref="AG25">COUNT(_xlfn._xlws.FILTER(_xlfn._xlws.FILTER(_xlfn.ANCHORARRAY($AR$3),MONTH(_xlfn.ANCHORARRAY($AR$3))=COUNTA($AE$18:$AE25)),WEEKDAY(_xlfn._xlws.FILTER(_xlfn.ANCHORARRAY($AR$3),MONTH(_xlfn.ANCHORARRAY($AR$3))=COUNTA($AE$18:$AE25)),2)&lt;=5))*$AF$12</f>
        <v>8</v>
      </c>
      <c r="AH25" s="14" cm="1">
        <f t="array" ref="AH25">COUNT(_xlfn._xlws.FILTER(_xlfn.ANCHORARRAY($AS$3),MONTH(_xlfn.ANCHORARRAY($AS$3))=COUNTA($AE$18:$AE25)))*$AF$12</f>
        <v>0</v>
      </c>
      <c r="AI25" s="14">
        <f t="shared" si="12"/>
        <v>176</v>
      </c>
      <c r="AJ25" s="7"/>
      <c r="AK25" s="7"/>
      <c r="AL25" s="1">
        <v>45314</v>
      </c>
      <c r="AM25" s="1">
        <v>45322</v>
      </c>
      <c r="AN25" s="1">
        <v>45374</v>
      </c>
      <c r="AO25" s="1"/>
      <c r="AP25" s="1">
        <v>45323</v>
      </c>
      <c r="AQ25" s="1">
        <v>45375</v>
      </c>
      <c r="AR25" s="1"/>
      <c r="AS25" s="1"/>
      <c r="AV25" s="1"/>
    </row>
    <row r="26" spans="1:48" x14ac:dyDescent="0.25">
      <c r="A26" s="19">
        <f t="shared" si="16"/>
        <v>7</v>
      </c>
      <c r="B26" s="19" cm="1">
        <f t="array" ref="B26">_xlfn.IFS(MONTH(C26)=A26,_xlfn.ISOWEEKNUM(C26),MONTH(I26)=A26,_xlfn.ISOWEEKNUM(C26),TRUE(),"")</f>
        <v>29</v>
      </c>
      <c r="C26" s="20">
        <v>45488</v>
      </c>
      <c r="D26" s="20">
        <v>45489</v>
      </c>
      <c r="E26" s="20">
        <v>45490</v>
      </c>
      <c r="F26" s="20">
        <v>45491</v>
      </c>
      <c r="G26" s="20">
        <v>45492</v>
      </c>
      <c r="H26" s="20">
        <v>45493</v>
      </c>
      <c r="I26" s="20">
        <v>45494</v>
      </c>
      <c r="J26" s="18"/>
      <c r="K26" s="19">
        <f t="shared" si="17"/>
        <v>8</v>
      </c>
      <c r="L26" s="19" cm="1">
        <f t="array" ref="L26">_xlfn.IFS(MONTH(M26)=K26,_xlfn.ISOWEEKNUM(M26),MONTH(S26)=K26,_xlfn.ISOWEEKNUM(M26),TRUE(),"")</f>
        <v>33</v>
      </c>
      <c r="M26" s="20">
        <v>45516</v>
      </c>
      <c r="N26" s="20">
        <v>45517</v>
      </c>
      <c r="O26" s="20">
        <v>45518</v>
      </c>
      <c r="P26" s="20">
        <v>45519</v>
      </c>
      <c r="Q26" s="20">
        <v>45520</v>
      </c>
      <c r="R26" s="20">
        <v>45521</v>
      </c>
      <c r="S26" s="20">
        <v>45522</v>
      </c>
      <c r="T26" s="18"/>
      <c r="U26" s="19">
        <f t="shared" si="18"/>
        <v>9</v>
      </c>
      <c r="V26" s="19" cm="1">
        <f t="array" ref="V26">_xlfn.IFS(MONTH(W26)=U26,_xlfn.ISOWEEKNUM(W26),MONTH(AC26)=U26,_xlfn.ISOWEEKNUM(W26),TRUE(),"")</f>
        <v>38</v>
      </c>
      <c r="W26" s="20">
        <v>45551</v>
      </c>
      <c r="X26" s="20">
        <v>45552</v>
      </c>
      <c r="Y26" s="20">
        <v>45553</v>
      </c>
      <c r="Z26" s="20">
        <v>45554</v>
      </c>
      <c r="AA26" s="20">
        <v>45555</v>
      </c>
      <c r="AB26" s="20">
        <v>45556</v>
      </c>
      <c r="AC26" s="20">
        <v>45557</v>
      </c>
      <c r="AE26" s="15" t="str">
        <v>September 2024</v>
      </c>
      <c r="AF26" s="14" cm="1">
        <f t="array" ref="AF26">COUNT(_xlfn._xlws.FILTER(_xlfn.ANCHORARRAY($AP$3),MONTH(_xlfn.ANCHORARRAY($AP$3))=COUNTA($AE$18:$AE26)))*$AF$12</f>
        <v>168</v>
      </c>
      <c r="AG26" s="14" cm="1">
        <f t="array" ref="AG26">COUNT(_xlfn._xlws.FILTER(_xlfn._xlws.FILTER(_xlfn.ANCHORARRAY($AR$3),MONTH(_xlfn.ANCHORARRAY($AR$3))=COUNTA($AE$18:$AE26)),WEEKDAY(_xlfn._xlws.FILTER(_xlfn.ANCHORARRAY($AR$3),MONTH(_xlfn.ANCHORARRAY($AR$3))=COUNTA($AE$18:$AE26)),2)&lt;=5))*$AF$12</f>
        <v>0</v>
      </c>
      <c r="AH26" s="14" cm="1">
        <f t="array" ref="AH26">COUNT(_xlfn._xlws.FILTER(_xlfn.ANCHORARRAY($AS$3),MONTH(_xlfn.ANCHORARRAY($AS$3))=COUNTA($AE$18:$AE26)))*$AF$12</f>
        <v>0</v>
      </c>
      <c r="AI26" s="14">
        <f t="shared" si="12"/>
        <v>168</v>
      </c>
      <c r="AJ26" s="7"/>
      <c r="AK26" s="7"/>
      <c r="AL26" s="1">
        <v>45315</v>
      </c>
      <c r="AM26" s="1">
        <v>45323</v>
      </c>
      <c r="AN26" s="1">
        <v>45375</v>
      </c>
      <c r="AO26" s="1"/>
      <c r="AP26" s="1">
        <v>45324</v>
      </c>
      <c r="AQ26" s="1">
        <v>45381</v>
      </c>
      <c r="AR26" s="1"/>
      <c r="AS26" s="1"/>
      <c r="AV26" s="1"/>
    </row>
    <row r="27" spans="1:48" x14ac:dyDescent="0.25">
      <c r="A27" s="19">
        <f t="shared" si="16"/>
        <v>7</v>
      </c>
      <c r="B27" s="19" cm="1">
        <f t="array" ref="B27">_xlfn.IFS(MONTH(C27)=A27,_xlfn.ISOWEEKNUM(C27),MONTH(I27)=A27,_xlfn.ISOWEEKNUM(C27),TRUE(),"")</f>
        <v>30</v>
      </c>
      <c r="C27" s="20">
        <v>45495</v>
      </c>
      <c r="D27" s="20">
        <v>45496</v>
      </c>
      <c r="E27" s="20">
        <v>45497</v>
      </c>
      <c r="F27" s="20">
        <v>45498</v>
      </c>
      <c r="G27" s="20">
        <v>45499</v>
      </c>
      <c r="H27" s="20">
        <v>45500</v>
      </c>
      <c r="I27" s="20">
        <v>45501</v>
      </c>
      <c r="J27" s="18"/>
      <c r="K27" s="19">
        <f t="shared" si="17"/>
        <v>8</v>
      </c>
      <c r="L27" s="19" cm="1">
        <f t="array" ref="L27">_xlfn.IFS(MONTH(M27)=K27,_xlfn.ISOWEEKNUM(M27),MONTH(S27)=K27,_xlfn.ISOWEEKNUM(M27),TRUE(),"")</f>
        <v>34</v>
      </c>
      <c r="M27" s="20">
        <v>45523</v>
      </c>
      <c r="N27" s="20">
        <v>45524</v>
      </c>
      <c r="O27" s="20">
        <v>45525</v>
      </c>
      <c r="P27" s="20">
        <v>45526</v>
      </c>
      <c r="Q27" s="20">
        <v>45527</v>
      </c>
      <c r="R27" s="20">
        <v>45528</v>
      </c>
      <c r="S27" s="20">
        <v>45529</v>
      </c>
      <c r="T27" s="18"/>
      <c r="U27" s="19">
        <f t="shared" si="18"/>
        <v>9</v>
      </c>
      <c r="V27" s="19" cm="1">
        <f t="array" ref="V27">_xlfn.IFS(MONTH(W27)=U27,_xlfn.ISOWEEKNUM(W27),MONTH(AC27)=U27,_xlfn.ISOWEEKNUM(W27),TRUE(),"")</f>
        <v>39</v>
      </c>
      <c r="W27" s="20">
        <v>45558</v>
      </c>
      <c r="X27" s="20">
        <v>45559</v>
      </c>
      <c r="Y27" s="20">
        <v>45560</v>
      </c>
      <c r="Z27" s="20">
        <v>45561</v>
      </c>
      <c r="AA27" s="20">
        <v>45562</v>
      </c>
      <c r="AB27" s="20">
        <v>45563</v>
      </c>
      <c r="AC27" s="20">
        <v>45564</v>
      </c>
      <c r="AE27" s="15" t="str">
        <v>Oktober 2024</v>
      </c>
      <c r="AF27" s="14" cm="1">
        <f t="array" ref="AF27">COUNT(_xlfn._xlws.FILTER(_xlfn.ANCHORARRAY($AP$3),MONTH(_xlfn.ANCHORARRAY($AP$3))=COUNTA($AE$18:$AE27)))*$AF$12</f>
        <v>184</v>
      </c>
      <c r="AG27" s="14" cm="1">
        <f t="array" ref="AG27">COUNT(_xlfn._xlws.FILTER(_xlfn._xlws.FILTER(_xlfn.ANCHORARRAY($AR$3),MONTH(_xlfn.ANCHORARRAY($AR$3))=COUNTA($AE$18:$AE27)),WEEKDAY(_xlfn._xlws.FILTER(_xlfn.ANCHORARRAY($AR$3),MONTH(_xlfn.ANCHORARRAY($AR$3))=COUNTA($AE$18:$AE27)),2)&lt;=5))*$AF$12</f>
        <v>0</v>
      </c>
      <c r="AH27" s="14" cm="1">
        <f t="array" ref="AH27">COUNT(_xlfn._xlws.FILTER(_xlfn.ANCHORARRAY($AS$3),MONTH(_xlfn.ANCHORARRAY($AS$3))=COUNTA($AE$18:$AE27)))*$AF$12</f>
        <v>0</v>
      </c>
      <c r="AI27" s="14">
        <f t="shared" si="12"/>
        <v>184</v>
      </c>
      <c r="AJ27" s="7"/>
      <c r="AK27" s="7"/>
      <c r="AL27" s="1">
        <v>45316</v>
      </c>
      <c r="AM27" s="1">
        <v>45324</v>
      </c>
      <c r="AN27" s="1">
        <v>45381</v>
      </c>
      <c r="AO27" s="1"/>
      <c r="AP27" s="1">
        <v>45327</v>
      </c>
      <c r="AQ27" s="1">
        <v>45382</v>
      </c>
      <c r="AR27" s="1"/>
      <c r="AS27" s="1"/>
      <c r="AV27" s="1"/>
    </row>
    <row r="28" spans="1:48" x14ac:dyDescent="0.25">
      <c r="A28" s="19">
        <f t="shared" si="16"/>
        <v>7</v>
      </c>
      <c r="B28" s="19" cm="1">
        <f t="array" ref="B28">_xlfn.IFS(MONTH(C28)=A28,_xlfn.ISOWEEKNUM(C28),MONTH(I28)=A28,_xlfn.ISOWEEKNUM(C28),TRUE(),"")</f>
        <v>31</v>
      </c>
      <c r="C28" s="20">
        <v>45502</v>
      </c>
      <c r="D28" s="20">
        <v>45503</v>
      </c>
      <c r="E28" s="20">
        <v>45504</v>
      </c>
      <c r="F28" s="20">
        <v>45505</v>
      </c>
      <c r="G28" s="20">
        <v>45506</v>
      </c>
      <c r="H28" s="20">
        <v>45507</v>
      </c>
      <c r="I28" s="20">
        <v>45508</v>
      </c>
      <c r="J28" s="18"/>
      <c r="K28" s="19">
        <f t="shared" si="17"/>
        <v>8</v>
      </c>
      <c r="L28" s="19" cm="1">
        <f t="array" ref="L28">_xlfn.IFS(MONTH(M28)=K28,_xlfn.ISOWEEKNUM(M28),MONTH(S28)=K28,_xlfn.ISOWEEKNUM(M28),TRUE(),"")</f>
        <v>35</v>
      </c>
      <c r="M28" s="20">
        <v>45530</v>
      </c>
      <c r="N28" s="20">
        <v>45531</v>
      </c>
      <c r="O28" s="20">
        <v>45532</v>
      </c>
      <c r="P28" s="20">
        <v>45533</v>
      </c>
      <c r="Q28" s="20">
        <v>45534</v>
      </c>
      <c r="R28" s="20">
        <v>45535</v>
      </c>
      <c r="S28" s="20">
        <v>45536</v>
      </c>
      <c r="T28" s="18"/>
      <c r="U28" s="19">
        <f t="shared" si="18"/>
        <v>9</v>
      </c>
      <c r="V28" s="19" cm="1">
        <f t="array" ref="V28">_xlfn.IFS(MONTH(W28)=U28,_xlfn.ISOWEEKNUM(W28),MONTH(AC28)=U28,_xlfn.ISOWEEKNUM(W28),TRUE(),"")</f>
        <v>40</v>
      </c>
      <c r="W28" s="20">
        <v>45565</v>
      </c>
      <c r="X28" s="20">
        <v>45566</v>
      </c>
      <c r="Y28" s="20">
        <v>45567</v>
      </c>
      <c r="Z28" s="20">
        <v>45568</v>
      </c>
      <c r="AA28" s="20">
        <v>45569</v>
      </c>
      <c r="AB28" s="20">
        <v>45570</v>
      </c>
      <c r="AC28" s="20">
        <v>45571</v>
      </c>
      <c r="AE28" s="15" t="str">
        <v>November 2024</v>
      </c>
      <c r="AF28" s="14" cm="1">
        <f t="array" ref="AF28">COUNT(_xlfn._xlws.FILTER(_xlfn.ANCHORARRAY($AP$3),MONTH(_xlfn.ANCHORARRAY($AP$3))=COUNTA($AE$18:$AE28)))*$AF$12</f>
        <v>160</v>
      </c>
      <c r="AG28" s="14" cm="1">
        <f t="array" ref="AG28">COUNT(_xlfn._xlws.FILTER(_xlfn._xlws.FILTER(_xlfn.ANCHORARRAY($AR$3),MONTH(_xlfn.ANCHORARRAY($AR$3))=COUNTA($AE$18:$AE28)),WEEKDAY(_xlfn._xlws.FILTER(_xlfn.ANCHORARRAY($AR$3),MONTH(_xlfn.ANCHORARRAY($AR$3))=COUNTA($AE$18:$AE28)),2)&lt;=5))*$AF$12</f>
        <v>8</v>
      </c>
      <c r="AH28" s="14" cm="1">
        <f t="array" ref="AH28">COUNT(_xlfn._xlws.FILTER(_xlfn.ANCHORARRAY($AS$3),MONTH(_xlfn.ANCHORARRAY($AS$3))=COUNTA($AE$18:$AE28)))*$AF$12</f>
        <v>0</v>
      </c>
      <c r="AI28" s="14">
        <f t="shared" si="12"/>
        <v>168</v>
      </c>
      <c r="AJ28" s="7"/>
      <c r="AK28" s="7"/>
      <c r="AL28" s="1">
        <v>45317</v>
      </c>
      <c r="AM28" s="1">
        <v>45327</v>
      </c>
      <c r="AN28" s="1">
        <v>45382</v>
      </c>
      <c r="AO28" s="1"/>
      <c r="AP28" s="1">
        <v>45328</v>
      </c>
      <c r="AQ28" s="1">
        <v>45388</v>
      </c>
      <c r="AR28" s="1"/>
      <c r="AS28" s="1"/>
      <c r="AV28" s="1"/>
    </row>
    <row r="29" spans="1:48" x14ac:dyDescent="0.25">
      <c r="AE29" s="15" t="str">
        <v>Dezember 2024</v>
      </c>
      <c r="AF29" s="14" cm="1">
        <f t="array" ref="AF29">COUNT(_xlfn._xlws.FILTER(_xlfn.ANCHORARRAY($AP$3),MONTH(_xlfn.ANCHORARRAY($AP$3))=COUNTA($AE$18:$AE29)))*$AF$12</f>
        <v>152</v>
      </c>
      <c r="AG29" s="14" cm="1">
        <f t="array" ref="AG29">COUNT(_xlfn._xlws.FILTER(_xlfn._xlws.FILTER(_xlfn.ANCHORARRAY($AR$3),MONTH(_xlfn.ANCHORARRAY($AR$3))=COUNTA($AE$18:$AE29)),WEEKDAY(_xlfn._xlws.FILTER(_xlfn.ANCHORARRAY($AR$3),MONTH(_xlfn.ANCHORARRAY($AR$3))=COUNTA($AE$18:$AE29)),2)&lt;=5))*$AF$12</f>
        <v>24</v>
      </c>
      <c r="AH29" s="14" cm="1">
        <f t="array" ref="AH29">COUNT(_xlfn._xlws.FILTER(_xlfn.ANCHORARRAY($AS$3),MONTH(_xlfn.ANCHORARRAY($AS$3))=COUNTA($AE$18:$AE29)))*$AF$12</f>
        <v>0</v>
      </c>
      <c r="AI29" s="14">
        <f t="shared" si="12"/>
        <v>176</v>
      </c>
      <c r="AJ29" s="7"/>
      <c r="AK29" s="7"/>
      <c r="AL29" s="1">
        <v>45318</v>
      </c>
      <c r="AM29" s="1">
        <v>45328</v>
      </c>
      <c r="AN29" s="1">
        <v>45388</v>
      </c>
      <c r="AO29" s="1"/>
      <c r="AP29" s="1">
        <v>45329</v>
      </c>
      <c r="AQ29" s="1">
        <v>45389</v>
      </c>
      <c r="AR29" s="1"/>
      <c r="AS29" s="1"/>
      <c r="AV29" s="1"/>
    </row>
    <row r="30" spans="1:48" x14ac:dyDescent="0.25">
      <c r="A30" s="10"/>
      <c r="B30" s="10"/>
      <c r="C30" s="11" t="str">
        <f>TEXT(F33,$AE$3&amp;"MMMM YYYY")</f>
        <v>Oktober 2024</v>
      </c>
      <c r="D30" s="12"/>
      <c r="E30" s="12"/>
      <c r="F30" s="12"/>
      <c r="G30" s="12"/>
      <c r="H30" s="12"/>
      <c r="I30" s="12"/>
      <c r="K30" s="10"/>
      <c r="L30" s="10"/>
      <c r="M30" s="11" t="str">
        <f>TEXT(P33,$AE$3&amp;"MMMM YYYY")</f>
        <v>November 2024</v>
      </c>
      <c r="N30" s="12"/>
      <c r="O30" s="12"/>
      <c r="P30" s="12"/>
      <c r="Q30" s="12"/>
      <c r="R30" s="12"/>
      <c r="S30" s="12"/>
      <c r="U30" s="10"/>
      <c r="V30" s="10"/>
      <c r="W30" s="11" t="str">
        <f>TEXT(Z33,$AE$3&amp;"MMMM YYYY")</f>
        <v>Dezember 2024</v>
      </c>
      <c r="X30" s="12"/>
      <c r="Y30" s="12"/>
      <c r="Z30" s="12"/>
      <c r="AA30" s="12"/>
      <c r="AB30" s="12"/>
      <c r="AC30" s="12"/>
      <c r="AE30" s="21" t="s">
        <v>182</v>
      </c>
      <c r="AF30" s="24">
        <f>SUM(AF18:AF29)</f>
        <v>2008</v>
      </c>
      <c r="AG30" s="24">
        <f t="shared" ref="AG30:AI30" si="19">SUM(AG18:AG29)</f>
        <v>88</v>
      </c>
      <c r="AH30" s="24">
        <f t="shared" si="19"/>
        <v>0</v>
      </c>
      <c r="AI30" s="24">
        <f t="shared" si="19"/>
        <v>2096</v>
      </c>
      <c r="AJ30" s="7"/>
      <c r="AK30" s="7"/>
      <c r="AL30" s="1">
        <v>45319</v>
      </c>
      <c r="AM30" s="1">
        <v>45329</v>
      </c>
      <c r="AN30" s="1">
        <v>45389</v>
      </c>
      <c r="AO30" s="1"/>
      <c r="AP30" s="1">
        <v>45330</v>
      </c>
      <c r="AQ30" s="1">
        <v>45395</v>
      </c>
      <c r="AR30" s="1"/>
      <c r="AS30" s="1"/>
      <c r="AV30" s="1"/>
    </row>
    <row r="31" spans="1:48" x14ac:dyDescent="0.25">
      <c r="A31" s="16" t="s">
        <v>24</v>
      </c>
      <c r="B31" s="16" t="s">
        <v>23</v>
      </c>
      <c r="C31" s="17" t="str">
        <f t="shared" ref="C31:I31" si="20">TEXT(C32,$AE$3&amp;"DDD")</f>
        <v>Mo.</v>
      </c>
      <c r="D31" s="17" t="str">
        <f t="shared" si="20"/>
        <v>Di.</v>
      </c>
      <c r="E31" s="17" t="str">
        <f t="shared" si="20"/>
        <v>Mi.</v>
      </c>
      <c r="F31" s="17" t="str">
        <f t="shared" si="20"/>
        <v>Do.</v>
      </c>
      <c r="G31" s="17" t="str">
        <f t="shared" si="20"/>
        <v>Fr.</v>
      </c>
      <c r="H31" s="17" t="str">
        <f t="shared" si="20"/>
        <v>Sa.</v>
      </c>
      <c r="I31" s="17" t="str">
        <f t="shared" si="20"/>
        <v>So.</v>
      </c>
      <c r="J31" s="18"/>
      <c r="K31" s="16" t="s">
        <v>24</v>
      </c>
      <c r="L31" s="16" t="s">
        <v>23</v>
      </c>
      <c r="M31" s="17" t="str">
        <f t="shared" ref="M31:S31" si="21">TEXT(M32,$AE$3&amp;"DDD")</f>
        <v>Mo.</v>
      </c>
      <c r="N31" s="17" t="str">
        <f t="shared" si="21"/>
        <v>Di.</v>
      </c>
      <c r="O31" s="17" t="str">
        <f t="shared" si="21"/>
        <v>Mi.</v>
      </c>
      <c r="P31" s="17" t="str">
        <f t="shared" si="21"/>
        <v>Do.</v>
      </c>
      <c r="Q31" s="17" t="str">
        <f t="shared" si="21"/>
        <v>Fr.</v>
      </c>
      <c r="R31" s="17" t="str">
        <f t="shared" si="21"/>
        <v>Sa.</v>
      </c>
      <c r="S31" s="17" t="str">
        <f t="shared" si="21"/>
        <v>So.</v>
      </c>
      <c r="T31" s="18"/>
      <c r="U31" s="16" t="s">
        <v>24</v>
      </c>
      <c r="V31" s="16" t="s">
        <v>23</v>
      </c>
      <c r="W31" s="17" t="str">
        <f t="shared" ref="W31:AC31" si="22">TEXT(W32,$AE$3&amp;"DDD")</f>
        <v>Mo.</v>
      </c>
      <c r="X31" s="17" t="str">
        <f t="shared" si="22"/>
        <v>Di.</v>
      </c>
      <c r="Y31" s="17" t="str">
        <f t="shared" si="22"/>
        <v>Mi.</v>
      </c>
      <c r="Z31" s="17" t="str">
        <f t="shared" si="22"/>
        <v>Do.</v>
      </c>
      <c r="AA31" s="17" t="str">
        <f t="shared" si="22"/>
        <v>Fr.</v>
      </c>
      <c r="AB31" s="17" t="str">
        <f t="shared" si="22"/>
        <v>Sa.</v>
      </c>
      <c r="AC31" s="17" t="str">
        <f t="shared" si="22"/>
        <v>So.</v>
      </c>
      <c r="AE31" s="5"/>
      <c r="AF31" s="14"/>
      <c r="AG31" s="14"/>
      <c r="AH31" s="14"/>
      <c r="AI31" s="14"/>
      <c r="AJ31" s="7"/>
      <c r="AK31" s="7"/>
      <c r="AL31" s="1">
        <v>45320</v>
      </c>
      <c r="AM31" s="1">
        <v>45330</v>
      </c>
      <c r="AN31" s="1">
        <v>45395</v>
      </c>
      <c r="AO31" s="1"/>
      <c r="AP31" s="1">
        <v>45331</v>
      </c>
      <c r="AQ31" s="1">
        <v>45396</v>
      </c>
      <c r="AR31" s="1"/>
      <c r="AS31" s="1"/>
      <c r="AV31" s="1"/>
    </row>
    <row r="32" spans="1:48" x14ac:dyDescent="0.25">
      <c r="A32" s="19">
        <v>10</v>
      </c>
      <c r="B32" s="19" t="str" cm="1">
        <f t="array" ref="B32">_xlfn.IFS(MONTH(C32)=A32,_xlfn.ISOWEEKNUM(C32),MONTH(I32)=A32,_xlfn.ISOWEEKNUM(C32),TRUE(),"")</f>
        <v/>
      </c>
      <c r="C32" s="20" cm="1">
        <f t="array" ref="C32:I37">_xlfn.SEQUENCE(6,7,DATE($AE$5,A32,MATCH(4,WEEKDAY(_xlfn.SEQUENCE(7,,DATE($AE$5,A32,1)),2),0))-10,1)</f>
        <v>45558</v>
      </c>
      <c r="D32" s="20">
        <v>45559</v>
      </c>
      <c r="E32" s="20">
        <v>45560</v>
      </c>
      <c r="F32" s="20">
        <v>45561</v>
      </c>
      <c r="G32" s="20">
        <v>45562</v>
      </c>
      <c r="H32" s="20">
        <v>45563</v>
      </c>
      <c r="I32" s="20">
        <v>45564</v>
      </c>
      <c r="J32" s="18"/>
      <c r="K32" s="19">
        <v>11</v>
      </c>
      <c r="L32" s="19" cm="1">
        <f t="array" ref="L32">_xlfn.IFS(MONTH(M32)=K32,_xlfn.ISOWEEKNUM(M32),MONTH(S32)=K32,_xlfn.ISOWEEKNUM(M32),TRUE(),"")</f>
        <v>44</v>
      </c>
      <c r="M32" s="20" cm="1">
        <f t="array" ref="M32:S37">_xlfn.SEQUENCE(6,7,DATE($AE$5,K32,MATCH(4,WEEKDAY(_xlfn.SEQUENCE(7,,DATE($AE$5,K32,1)),2),0))-10,1)</f>
        <v>45593</v>
      </c>
      <c r="N32" s="20">
        <v>45594</v>
      </c>
      <c r="O32" s="20">
        <v>45595</v>
      </c>
      <c r="P32" s="20">
        <v>45596</v>
      </c>
      <c r="Q32" s="20">
        <v>45597</v>
      </c>
      <c r="R32" s="20">
        <v>45598</v>
      </c>
      <c r="S32" s="20">
        <v>45599</v>
      </c>
      <c r="T32" s="18"/>
      <c r="U32" s="19">
        <v>12</v>
      </c>
      <c r="V32" s="19" cm="1">
        <f t="array" ref="V32">_xlfn.IFS(MONTH(W32)=U32,_xlfn.ISOWEEKNUM(W32),MONTH(AC32)=U32,_xlfn.ISOWEEKNUM(W32),TRUE(),"")</f>
        <v>48</v>
      </c>
      <c r="W32" s="20" cm="1">
        <f t="array" ref="W32:AC37">_xlfn.SEQUENCE(6,7,DATE($AE$5,U32,MATCH(4,WEEKDAY(_xlfn.SEQUENCE(7,,DATE($AE$5,U32,1)),2),0))-10,1)</f>
        <v>45621</v>
      </c>
      <c r="X32" s="20">
        <v>45622</v>
      </c>
      <c r="Y32" s="20">
        <v>45623</v>
      </c>
      <c r="Z32" s="20">
        <v>45624</v>
      </c>
      <c r="AA32" s="20">
        <v>45625</v>
      </c>
      <c r="AB32" s="20">
        <v>45626</v>
      </c>
      <c r="AC32" s="20">
        <v>45627</v>
      </c>
      <c r="AE32" s="5"/>
      <c r="AF32" s="14"/>
      <c r="AG32" s="14"/>
      <c r="AH32" s="14"/>
      <c r="AI32" s="14"/>
      <c r="AJ32" s="7"/>
      <c r="AK32" s="7"/>
      <c r="AL32" s="1">
        <v>45321</v>
      </c>
      <c r="AM32" s="1">
        <v>45331</v>
      </c>
      <c r="AN32" s="1">
        <v>45396</v>
      </c>
      <c r="AO32" s="1"/>
      <c r="AP32" s="1">
        <v>45334</v>
      </c>
      <c r="AQ32" s="1">
        <v>45402</v>
      </c>
      <c r="AR32" s="1"/>
      <c r="AS32" s="1"/>
      <c r="AV32" s="1"/>
    </row>
    <row r="33" spans="1:48" x14ac:dyDescent="0.25">
      <c r="A33" s="19">
        <f>+A32</f>
        <v>10</v>
      </c>
      <c r="B33" s="19" cm="1">
        <f t="array" ref="B33">_xlfn.IFS(MONTH(C33)=A33,_xlfn.ISOWEEKNUM(C33),MONTH(I33)=A33,_xlfn.ISOWEEKNUM(C33),TRUE(),"")</f>
        <v>40</v>
      </c>
      <c r="C33" s="20">
        <v>45565</v>
      </c>
      <c r="D33" s="20">
        <v>45566</v>
      </c>
      <c r="E33" s="20">
        <v>45567</v>
      </c>
      <c r="F33" s="20">
        <v>45568</v>
      </c>
      <c r="G33" s="20">
        <v>45569</v>
      </c>
      <c r="H33" s="20">
        <v>45570</v>
      </c>
      <c r="I33" s="20">
        <v>45571</v>
      </c>
      <c r="J33" s="18"/>
      <c r="K33" s="19">
        <f>+K32</f>
        <v>11</v>
      </c>
      <c r="L33" s="19" cm="1">
        <f t="array" ref="L33">_xlfn.IFS(MONTH(M33)=K33,_xlfn.ISOWEEKNUM(M33),MONTH(S33)=K33,_xlfn.ISOWEEKNUM(M33),TRUE(),"")</f>
        <v>45</v>
      </c>
      <c r="M33" s="20">
        <v>45600</v>
      </c>
      <c r="N33" s="20">
        <v>45601</v>
      </c>
      <c r="O33" s="20">
        <v>45602</v>
      </c>
      <c r="P33" s="20">
        <v>45603</v>
      </c>
      <c r="Q33" s="20">
        <v>45604</v>
      </c>
      <c r="R33" s="20">
        <v>45605</v>
      </c>
      <c r="S33" s="20">
        <v>45606</v>
      </c>
      <c r="T33" s="18"/>
      <c r="U33" s="19">
        <f>+U32</f>
        <v>12</v>
      </c>
      <c r="V33" s="19" cm="1">
        <f t="array" ref="V33">_xlfn.IFS(MONTH(W33)=U33,_xlfn.ISOWEEKNUM(W33),MONTH(AC33)=U33,_xlfn.ISOWEEKNUM(W33),TRUE(),"")</f>
        <v>49</v>
      </c>
      <c r="W33" s="20">
        <v>45628</v>
      </c>
      <c r="X33" s="20">
        <v>45629</v>
      </c>
      <c r="Y33" s="20">
        <v>45630</v>
      </c>
      <c r="Z33" s="20">
        <v>45631</v>
      </c>
      <c r="AA33" s="20">
        <v>45632</v>
      </c>
      <c r="AB33" s="20">
        <v>45633</v>
      </c>
      <c r="AC33" s="20">
        <v>45634</v>
      </c>
      <c r="AH33" s="7"/>
      <c r="AI33" s="7"/>
      <c r="AJ33" s="7"/>
      <c r="AK33" s="7"/>
      <c r="AL33" s="1">
        <v>45322</v>
      </c>
      <c r="AM33" s="1">
        <v>45334</v>
      </c>
      <c r="AN33" s="1">
        <v>45402</v>
      </c>
      <c r="AO33" s="1"/>
      <c r="AP33" s="1">
        <v>45335</v>
      </c>
      <c r="AQ33" s="1">
        <v>45403</v>
      </c>
      <c r="AR33" s="1"/>
      <c r="AS33" s="1"/>
      <c r="AV33" s="1"/>
    </row>
    <row r="34" spans="1:48" x14ac:dyDescent="0.25">
      <c r="A34" s="19">
        <f t="shared" ref="A34:A37" si="23">+A33</f>
        <v>10</v>
      </c>
      <c r="B34" s="19" cm="1">
        <f t="array" ref="B34">_xlfn.IFS(MONTH(C34)=A34,_xlfn.ISOWEEKNUM(C34),MONTH(I34)=A34,_xlfn.ISOWEEKNUM(C34),TRUE(),"")</f>
        <v>41</v>
      </c>
      <c r="C34" s="20">
        <v>45572</v>
      </c>
      <c r="D34" s="20">
        <v>45573</v>
      </c>
      <c r="E34" s="20">
        <v>45574</v>
      </c>
      <c r="F34" s="20">
        <v>45575</v>
      </c>
      <c r="G34" s="20">
        <v>45576</v>
      </c>
      <c r="H34" s="20">
        <v>45577</v>
      </c>
      <c r="I34" s="20">
        <v>45578</v>
      </c>
      <c r="J34" s="18"/>
      <c r="K34" s="19">
        <f t="shared" ref="K34:K37" si="24">+K33</f>
        <v>11</v>
      </c>
      <c r="L34" s="19" cm="1">
        <f t="array" ref="L34">_xlfn.IFS(MONTH(M34)=K34,_xlfn.ISOWEEKNUM(M34),MONTH(S34)=K34,_xlfn.ISOWEEKNUM(M34),TRUE(),"")</f>
        <v>46</v>
      </c>
      <c r="M34" s="20">
        <v>45607</v>
      </c>
      <c r="N34" s="20">
        <v>45608</v>
      </c>
      <c r="O34" s="20">
        <v>45609</v>
      </c>
      <c r="P34" s="20">
        <v>45610</v>
      </c>
      <c r="Q34" s="20">
        <v>45611</v>
      </c>
      <c r="R34" s="20">
        <v>45612</v>
      </c>
      <c r="S34" s="20">
        <v>45613</v>
      </c>
      <c r="T34" s="18"/>
      <c r="U34" s="19">
        <f t="shared" ref="U34:U37" si="25">+U33</f>
        <v>12</v>
      </c>
      <c r="V34" s="19" cm="1">
        <f t="array" ref="V34">_xlfn.IFS(MONTH(W34)=U34,_xlfn.ISOWEEKNUM(W34),MONTH(AC34)=U34,_xlfn.ISOWEEKNUM(W34),TRUE(),"")</f>
        <v>50</v>
      </c>
      <c r="W34" s="20">
        <v>45635</v>
      </c>
      <c r="X34" s="20">
        <v>45636</v>
      </c>
      <c r="Y34" s="20">
        <v>45637</v>
      </c>
      <c r="Z34" s="20">
        <v>45638</v>
      </c>
      <c r="AA34" s="20">
        <v>45639</v>
      </c>
      <c r="AB34" s="20">
        <v>45640</v>
      </c>
      <c r="AC34" s="20">
        <v>45641</v>
      </c>
      <c r="AF34" s="4" t="s">
        <v>22</v>
      </c>
      <c r="AH34" s="7"/>
      <c r="AI34" s="7"/>
      <c r="AJ34" s="7"/>
      <c r="AK34" s="7"/>
      <c r="AL34" s="1">
        <v>45323</v>
      </c>
      <c r="AM34" s="1">
        <v>45335</v>
      </c>
      <c r="AN34" s="1">
        <v>45403</v>
      </c>
      <c r="AO34" s="1"/>
      <c r="AP34" s="1">
        <v>45336</v>
      </c>
      <c r="AQ34" s="1">
        <v>45409</v>
      </c>
      <c r="AR34" s="1"/>
      <c r="AS34" s="1"/>
      <c r="AV34" s="1"/>
    </row>
    <row r="35" spans="1:48" x14ac:dyDescent="0.25">
      <c r="A35" s="19">
        <f t="shared" si="23"/>
        <v>10</v>
      </c>
      <c r="B35" s="19" cm="1">
        <f t="array" ref="B35">_xlfn.IFS(MONTH(C35)=A35,_xlfn.ISOWEEKNUM(C35),MONTH(I35)=A35,_xlfn.ISOWEEKNUM(C35),TRUE(),"")</f>
        <v>42</v>
      </c>
      <c r="C35" s="20">
        <v>45579</v>
      </c>
      <c r="D35" s="20">
        <v>45580</v>
      </c>
      <c r="E35" s="20">
        <v>45581</v>
      </c>
      <c r="F35" s="20">
        <v>45582</v>
      </c>
      <c r="G35" s="20">
        <v>45583</v>
      </c>
      <c r="H35" s="20">
        <v>45584</v>
      </c>
      <c r="I35" s="20">
        <v>45585</v>
      </c>
      <c r="J35" s="18"/>
      <c r="K35" s="19">
        <f t="shared" si="24"/>
        <v>11</v>
      </c>
      <c r="L35" s="19" cm="1">
        <f t="array" ref="L35">_xlfn.IFS(MONTH(M35)=K35,_xlfn.ISOWEEKNUM(M35),MONTH(S35)=K35,_xlfn.ISOWEEKNUM(M35),TRUE(),"")</f>
        <v>47</v>
      </c>
      <c r="M35" s="20">
        <v>45614</v>
      </c>
      <c r="N35" s="20">
        <v>45615</v>
      </c>
      <c r="O35" s="20">
        <v>45616</v>
      </c>
      <c r="P35" s="20">
        <v>45617</v>
      </c>
      <c r="Q35" s="20">
        <v>45618</v>
      </c>
      <c r="R35" s="20">
        <v>45619</v>
      </c>
      <c r="S35" s="20">
        <v>45620</v>
      </c>
      <c r="T35" s="18"/>
      <c r="U35" s="19">
        <f t="shared" si="25"/>
        <v>12</v>
      </c>
      <c r="V35" s="19" cm="1">
        <f t="array" ref="V35">_xlfn.IFS(MONTH(W35)=U35,_xlfn.ISOWEEKNUM(W35),MONTH(AC35)=U35,_xlfn.ISOWEEKNUM(W35),TRUE(),"")</f>
        <v>51</v>
      </c>
      <c r="W35" s="20">
        <v>45642</v>
      </c>
      <c r="X35" s="20">
        <v>45643</v>
      </c>
      <c r="Y35" s="20">
        <v>45644</v>
      </c>
      <c r="Z35" s="20">
        <v>45645</v>
      </c>
      <c r="AA35" s="20">
        <v>45646</v>
      </c>
      <c r="AB35" s="20">
        <v>45647</v>
      </c>
      <c r="AC35" s="20">
        <v>45648</v>
      </c>
      <c r="AE35" s="5" t="str" cm="1">
        <f t="array" ref="AE35">IFERROR(_xlfn.TEXTJOIN(" &amp; ",TRUE,(_xlfn._xlws.FILTER(dailyexcelnet_holidays[Holiday_name],(dailyexcelnet_holidays[Scenario]=$AE$4)*(dailyexcelnet_holidays[Holiday_date]=AF35))))&amp;", "&amp;TEXT(AF35,$AE$3&amp;"dddd"),"")</f>
        <v>Neujahr, Montag</v>
      </c>
      <c r="AF35" s="1" cm="1">
        <f t="array" ref="AF35:AF48">_xlfn.UNIQUE(_xlfn._xlws.SORT(_xlfn._xlws.FILTER(dailyexcelnet_holidays[Holiday_date],(YEAR(dailyexcelnet_holidays[Holiday_date])=AE5*(dailyexcelnet_holidays[Scenario]=AE4))),,1))</f>
        <v>45292</v>
      </c>
      <c r="AG35" s="1"/>
      <c r="AJ35" s="7"/>
      <c r="AK35" s="7"/>
      <c r="AL35" s="1">
        <v>45324</v>
      </c>
      <c r="AM35" s="1">
        <v>45336</v>
      </c>
      <c r="AN35" s="1">
        <v>45409</v>
      </c>
      <c r="AO35" s="1"/>
      <c r="AP35" s="1">
        <v>45337</v>
      </c>
      <c r="AQ35" s="1">
        <v>45410</v>
      </c>
      <c r="AR35" s="1"/>
      <c r="AS35" s="1"/>
      <c r="AV35" s="1"/>
    </row>
    <row r="36" spans="1:48" x14ac:dyDescent="0.25">
      <c r="A36" s="19">
        <f t="shared" si="23"/>
        <v>10</v>
      </c>
      <c r="B36" s="19" cm="1">
        <f t="array" ref="B36">_xlfn.IFS(MONTH(C36)=A36,_xlfn.ISOWEEKNUM(C36),MONTH(I36)=A36,_xlfn.ISOWEEKNUM(C36),TRUE(),"")</f>
        <v>43</v>
      </c>
      <c r="C36" s="20">
        <v>45586</v>
      </c>
      <c r="D36" s="20">
        <v>45587</v>
      </c>
      <c r="E36" s="20">
        <v>45588</v>
      </c>
      <c r="F36" s="20">
        <v>45589</v>
      </c>
      <c r="G36" s="20">
        <v>45590</v>
      </c>
      <c r="H36" s="20">
        <v>45591</v>
      </c>
      <c r="I36" s="20">
        <v>45592</v>
      </c>
      <c r="J36" s="18"/>
      <c r="K36" s="19">
        <f t="shared" si="24"/>
        <v>11</v>
      </c>
      <c r="L36" s="19" cm="1">
        <f t="array" ref="L36">_xlfn.IFS(MONTH(M36)=K36,_xlfn.ISOWEEKNUM(M36),MONTH(S36)=K36,_xlfn.ISOWEEKNUM(M36),TRUE(),"")</f>
        <v>48</v>
      </c>
      <c r="M36" s="20">
        <v>45621</v>
      </c>
      <c r="N36" s="20">
        <v>45622</v>
      </c>
      <c r="O36" s="20">
        <v>45623</v>
      </c>
      <c r="P36" s="20">
        <v>45624</v>
      </c>
      <c r="Q36" s="20">
        <v>45625</v>
      </c>
      <c r="R36" s="20">
        <v>45626</v>
      </c>
      <c r="S36" s="20">
        <v>45627</v>
      </c>
      <c r="T36" s="18"/>
      <c r="U36" s="19">
        <f t="shared" si="25"/>
        <v>12</v>
      </c>
      <c r="V36" s="19" cm="1">
        <f t="array" ref="V36">_xlfn.IFS(MONTH(W36)=U36,_xlfn.ISOWEEKNUM(W36),MONTH(AC36)=U36,_xlfn.ISOWEEKNUM(W36),TRUE(),"")</f>
        <v>52</v>
      </c>
      <c r="W36" s="20">
        <v>45649</v>
      </c>
      <c r="X36" s="20">
        <v>45650</v>
      </c>
      <c r="Y36" s="20">
        <v>45651</v>
      </c>
      <c r="Z36" s="20">
        <v>45652</v>
      </c>
      <c r="AA36" s="20">
        <v>45653</v>
      </c>
      <c r="AB36" s="20">
        <v>45654</v>
      </c>
      <c r="AC36" s="20">
        <v>45655</v>
      </c>
      <c r="AE36" s="5" t="str" cm="1">
        <f t="array" ref="AE36">IFERROR(_xlfn.TEXTJOIN(" &amp; ",TRUE,(_xlfn._xlws.FILTER(dailyexcelnet_holidays[Holiday_name],(dailyexcelnet_holidays[Scenario]=$AE$4)*(dailyexcelnet_holidays[Holiday_date]=AF36))))&amp;", "&amp;TEXT(AF36,$AE$3&amp;"dddd"),"")</f>
        <v>Heilige Drei Könige, Samstag</v>
      </c>
      <c r="AF36" s="1">
        <v>45297</v>
      </c>
      <c r="AG36" s="1"/>
      <c r="AH36" s="7"/>
      <c r="AI36" s="7"/>
      <c r="AJ36" s="7"/>
      <c r="AK36" s="7"/>
      <c r="AL36" s="1">
        <v>45325</v>
      </c>
      <c r="AM36" s="1">
        <v>45337</v>
      </c>
      <c r="AN36" s="1">
        <v>45410</v>
      </c>
      <c r="AO36" s="1"/>
      <c r="AP36" s="1">
        <v>45338</v>
      </c>
      <c r="AQ36" s="1">
        <v>45416</v>
      </c>
      <c r="AR36" s="1"/>
      <c r="AS36" s="1"/>
      <c r="AV36" s="1"/>
    </row>
    <row r="37" spans="1:48" x14ac:dyDescent="0.25">
      <c r="A37" s="19">
        <f t="shared" si="23"/>
        <v>10</v>
      </c>
      <c r="B37" s="19" cm="1">
        <f t="array" ref="B37">_xlfn.IFS(MONTH(C37)=A37,_xlfn.ISOWEEKNUM(C37),MONTH(I37)=A37,_xlfn.ISOWEEKNUM(C37),TRUE(),"")</f>
        <v>44</v>
      </c>
      <c r="C37" s="20">
        <v>45593</v>
      </c>
      <c r="D37" s="20">
        <v>45594</v>
      </c>
      <c r="E37" s="20">
        <v>45595</v>
      </c>
      <c r="F37" s="20">
        <v>45596</v>
      </c>
      <c r="G37" s="20">
        <v>45597</v>
      </c>
      <c r="H37" s="20">
        <v>45598</v>
      </c>
      <c r="I37" s="20">
        <v>45599</v>
      </c>
      <c r="J37" s="18"/>
      <c r="K37" s="19">
        <f t="shared" si="24"/>
        <v>11</v>
      </c>
      <c r="L37" s="19" t="str" cm="1">
        <f t="array" ref="L37">_xlfn.IFS(MONTH(M37)=K37,_xlfn.ISOWEEKNUM(M37),MONTH(S37)=K37,_xlfn.ISOWEEKNUM(M37),TRUE(),"")</f>
        <v/>
      </c>
      <c r="M37" s="20">
        <v>45628</v>
      </c>
      <c r="N37" s="20">
        <v>45629</v>
      </c>
      <c r="O37" s="20">
        <v>45630</v>
      </c>
      <c r="P37" s="20">
        <v>45631</v>
      </c>
      <c r="Q37" s="20">
        <v>45632</v>
      </c>
      <c r="R37" s="20">
        <v>45633</v>
      </c>
      <c r="S37" s="20">
        <v>45634</v>
      </c>
      <c r="T37" s="18"/>
      <c r="U37" s="19">
        <f t="shared" si="25"/>
        <v>12</v>
      </c>
      <c r="V37" s="19" cm="1">
        <f t="array" ref="V37">_xlfn.IFS(MONTH(W37)=U37,_xlfn.ISOWEEKNUM(W37),MONTH(AC37)=U37,_xlfn.ISOWEEKNUM(W37),TRUE(),"")</f>
        <v>1</v>
      </c>
      <c r="W37" s="20">
        <v>45656</v>
      </c>
      <c r="X37" s="20">
        <v>45657</v>
      </c>
      <c r="Y37" s="20">
        <v>45658</v>
      </c>
      <c r="Z37" s="20">
        <v>45659</v>
      </c>
      <c r="AA37" s="20">
        <v>45660</v>
      </c>
      <c r="AB37" s="20">
        <v>45661</v>
      </c>
      <c r="AC37" s="20">
        <v>45662</v>
      </c>
      <c r="AE37" s="5" t="str" cm="1">
        <f t="array" ref="AE37">IFERROR(_xlfn.TEXTJOIN(" &amp; ",TRUE,(_xlfn._xlws.FILTER(dailyexcelnet_holidays[Holiday_name],(dailyexcelnet_holidays[Scenario]=$AE$4)*(dailyexcelnet_holidays[Holiday_date]=AF37))))&amp;", "&amp;TEXT(AF37,$AE$3&amp;"dddd"),"")</f>
        <v>Ostermontag, Montag</v>
      </c>
      <c r="AF37" s="1">
        <v>45383</v>
      </c>
      <c r="AG37" s="1"/>
      <c r="AH37" s="7"/>
      <c r="AI37" s="7"/>
      <c r="AJ37" s="7"/>
      <c r="AK37" s="7"/>
      <c r="AL37" s="1">
        <v>45326</v>
      </c>
      <c r="AM37" s="1">
        <v>45338</v>
      </c>
      <c r="AN37" s="1">
        <v>45416</v>
      </c>
      <c r="AO37" s="1"/>
      <c r="AP37" s="1">
        <v>45341</v>
      </c>
      <c r="AQ37" s="1">
        <v>45417</v>
      </c>
      <c r="AR37" s="1"/>
      <c r="AS37" s="1"/>
      <c r="AV37" s="1"/>
    </row>
    <row r="38" spans="1:48" x14ac:dyDescent="0.25">
      <c r="AE38" s="5" t="str" cm="1">
        <f t="array" ref="AE38">IFERROR(_xlfn.TEXTJOIN(" &amp; ",TRUE,(_xlfn._xlws.FILTER(dailyexcelnet_holidays[Holiday_name],(dailyexcelnet_holidays[Scenario]=$AE$4)*(dailyexcelnet_holidays[Holiday_date]=AF38))))&amp;", "&amp;TEXT(AF38,$AE$3&amp;"dddd"),"")</f>
        <v>Staatsfeiertag, Mittwoch</v>
      </c>
      <c r="AF38" s="1">
        <v>45413</v>
      </c>
      <c r="AG38" s="1"/>
      <c r="AH38" s="7"/>
      <c r="AI38" s="7"/>
      <c r="AJ38" s="7"/>
      <c r="AK38" s="7"/>
      <c r="AL38" s="1">
        <v>45327</v>
      </c>
      <c r="AM38" s="1">
        <v>45341</v>
      </c>
      <c r="AN38" s="1">
        <v>45417</v>
      </c>
      <c r="AO38" s="1"/>
      <c r="AP38" s="1">
        <v>45342</v>
      </c>
      <c r="AQ38" s="1">
        <v>45423</v>
      </c>
      <c r="AR38" s="1"/>
      <c r="AS38" s="1"/>
      <c r="AV38" s="1"/>
    </row>
    <row r="39" spans="1:48" x14ac:dyDescent="0.25">
      <c r="AE39" s="5" t="str" cm="1">
        <f t="array" ref="AE39">IFERROR(_xlfn.TEXTJOIN(" &amp; ",TRUE,(_xlfn._xlws.FILTER(dailyexcelnet_holidays[Holiday_name],(dailyexcelnet_holidays[Scenario]=$AE$4)*(dailyexcelnet_holidays[Holiday_date]=AF39))))&amp;", "&amp;TEXT(AF39,$AE$3&amp;"dddd"),"")</f>
        <v>Christi Himmelfahrt, Donnerstag</v>
      </c>
      <c r="AF39" s="1">
        <v>45421</v>
      </c>
      <c r="AG39" s="1"/>
      <c r="AH39" s="7"/>
      <c r="AI39" s="7"/>
      <c r="AJ39" s="7"/>
      <c r="AK39" s="7"/>
      <c r="AL39" s="1">
        <v>45328</v>
      </c>
      <c r="AM39" s="1">
        <v>45342</v>
      </c>
      <c r="AN39" s="1">
        <v>45423</v>
      </c>
      <c r="AO39" s="1"/>
      <c r="AP39" s="1">
        <v>45343</v>
      </c>
      <c r="AQ39" s="1">
        <v>45424</v>
      </c>
      <c r="AR39" s="1"/>
      <c r="AS39" s="1"/>
      <c r="AV39" s="1"/>
    </row>
    <row r="40" spans="1:48" x14ac:dyDescent="0.25">
      <c r="A40" s="1"/>
      <c r="B40" s="1"/>
      <c r="C40" s="1"/>
      <c r="K40" s="1"/>
      <c r="L40" s="1"/>
      <c r="M40" s="1"/>
      <c r="U40" s="1"/>
      <c r="V40" s="1"/>
      <c r="W40" s="1"/>
      <c r="AE40" s="5" t="str" cm="1">
        <f t="array" ref="AE40">IFERROR(_xlfn.TEXTJOIN(" &amp; ",TRUE,(_xlfn._xlws.FILTER(dailyexcelnet_holidays[Holiday_name],(dailyexcelnet_holidays[Scenario]=$AE$4)*(dailyexcelnet_holidays[Holiday_date]=AF40))))&amp;", "&amp;TEXT(AF40,$AE$3&amp;"dddd"),"")</f>
        <v>Pfingstmontag, Montag</v>
      </c>
      <c r="AF40" s="1">
        <v>45432</v>
      </c>
      <c r="AG40" s="1"/>
      <c r="AH40" s="7"/>
      <c r="AI40" s="7"/>
      <c r="AJ40" s="7"/>
      <c r="AK40" s="7"/>
      <c r="AL40" s="1">
        <v>45329</v>
      </c>
      <c r="AM40" s="1">
        <v>45343</v>
      </c>
      <c r="AN40" s="1">
        <v>45424</v>
      </c>
      <c r="AO40" s="1"/>
      <c r="AP40" s="1">
        <v>45344</v>
      </c>
      <c r="AQ40" s="1">
        <v>45430</v>
      </c>
      <c r="AR40" s="1"/>
      <c r="AS40" s="1"/>
      <c r="AV40" s="1"/>
    </row>
    <row r="41" spans="1:48" x14ac:dyDescent="0.25">
      <c r="AE41" s="5" t="str" cm="1">
        <f t="array" ref="AE41">IFERROR(_xlfn.TEXTJOIN(" &amp; ",TRUE,(_xlfn._xlws.FILTER(dailyexcelnet_holidays[Holiday_name],(dailyexcelnet_holidays[Scenario]=$AE$4)*(dailyexcelnet_holidays[Holiday_date]=AF41))))&amp;", "&amp;TEXT(AF41,$AE$3&amp;"dddd"),"")</f>
        <v>Fronleichnam, Donnerstag</v>
      </c>
      <c r="AF41" s="1">
        <v>45442</v>
      </c>
      <c r="AG41" s="1"/>
      <c r="AH41" s="7"/>
      <c r="AI41" s="7"/>
      <c r="AJ41" s="7"/>
      <c r="AK41" s="7"/>
      <c r="AL41" s="1">
        <v>45330</v>
      </c>
      <c r="AM41" s="1">
        <v>45344</v>
      </c>
      <c r="AN41" s="1">
        <v>45430</v>
      </c>
      <c r="AO41" s="1"/>
      <c r="AP41" s="1">
        <v>45345</v>
      </c>
      <c r="AQ41" s="1">
        <v>45431</v>
      </c>
      <c r="AR41" s="1"/>
      <c r="AS41" s="1"/>
      <c r="AV41" s="1"/>
    </row>
    <row r="42" spans="1:48" x14ac:dyDescent="0.25">
      <c r="C42" s="3"/>
      <c r="D42" s="3"/>
      <c r="E42" s="3"/>
      <c r="F42" s="3"/>
      <c r="G42" s="3"/>
      <c r="H42" s="3"/>
      <c r="I42" s="3"/>
      <c r="M42" s="3"/>
      <c r="N42" s="3"/>
      <c r="O42" s="3"/>
      <c r="P42" s="3"/>
      <c r="Q42" s="3"/>
      <c r="R42" s="3"/>
      <c r="S42" s="3"/>
      <c r="W42" s="3"/>
      <c r="X42" s="3"/>
      <c r="Y42" s="3"/>
      <c r="Z42" s="3"/>
      <c r="AA42" s="3"/>
      <c r="AB42" s="3"/>
      <c r="AC42" s="3"/>
      <c r="AE42" s="5" t="str" cm="1">
        <f t="array" ref="AE42">IFERROR(_xlfn.TEXTJOIN(" &amp; ",TRUE,(_xlfn._xlws.FILTER(dailyexcelnet_holidays[Holiday_name],(dailyexcelnet_holidays[Scenario]=$AE$4)*(dailyexcelnet_holidays[Holiday_date]=AF42))))&amp;", "&amp;TEXT(AF42,$AE$3&amp;"dddd"),"")</f>
        <v>Mariä Himmelfahrt, Donnerstag</v>
      </c>
      <c r="AF42" s="1">
        <v>45519</v>
      </c>
      <c r="AG42" s="1"/>
      <c r="AH42" s="7"/>
      <c r="AI42" s="7"/>
      <c r="AJ42" s="7"/>
      <c r="AK42" s="7"/>
      <c r="AL42" s="1">
        <v>45331</v>
      </c>
      <c r="AM42" s="1">
        <v>45345</v>
      </c>
      <c r="AN42" s="1">
        <v>45431</v>
      </c>
      <c r="AO42" s="1"/>
      <c r="AP42" s="1">
        <v>45348</v>
      </c>
      <c r="AQ42" s="1">
        <v>45437</v>
      </c>
      <c r="AR42" s="1"/>
      <c r="AS42" s="1"/>
      <c r="AV42" s="1"/>
    </row>
    <row r="43" spans="1:48" x14ac:dyDescent="0.25">
      <c r="C43" s="3"/>
      <c r="D43" s="3"/>
      <c r="E43" s="3"/>
      <c r="F43" s="3"/>
      <c r="G43" s="3"/>
      <c r="H43" s="3"/>
      <c r="I43" s="3"/>
      <c r="M43" s="3"/>
      <c r="N43" s="3"/>
      <c r="O43" s="3"/>
      <c r="P43" s="3"/>
      <c r="Q43" s="3"/>
      <c r="R43" s="3"/>
      <c r="S43" s="3"/>
      <c r="W43" s="3"/>
      <c r="X43" s="3"/>
      <c r="Y43" s="3"/>
      <c r="Z43" s="3"/>
      <c r="AA43" s="3"/>
      <c r="AB43" s="3"/>
      <c r="AC43" s="3"/>
      <c r="AE43" s="5" t="str" cm="1">
        <f t="array" ref="AE43">IFERROR(_xlfn.TEXTJOIN(" &amp; ",TRUE,(_xlfn._xlws.FILTER(dailyexcelnet_holidays[Holiday_name],(dailyexcelnet_holidays[Scenario]=$AE$4)*(dailyexcelnet_holidays[Holiday_date]=AF43))))&amp;", "&amp;TEXT(AF43,$AE$3&amp;"dddd"),"")</f>
        <v>Nationalfeiertag, Samstag</v>
      </c>
      <c r="AF43" s="1">
        <v>45591</v>
      </c>
      <c r="AG43" s="1"/>
      <c r="AH43" s="7"/>
      <c r="AI43" s="7"/>
      <c r="AJ43" s="7"/>
      <c r="AK43" s="7"/>
      <c r="AL43" s="1">
        <v>45332</v>
      </c>
      <c r="AM43" s="1">
        <v>45348</v>
      </c>
      <c r="AN43" s="1">
        <v>45437</v>
      </c>
      <c r="AO43" s="1"/>
      <c r="AP43" s="1">
        <v>45349</v>
      </c>
      <c r="AQ43" s="1">
        <v>45438</v>
      </c>
      <c r="AR43" s="1"/>
      <c r="AS43" s="1"/>
      <c r="AV43" s="1"/>
    </row>
    <row r="44" spans="1:48" x14ac:dyDescent="0.25">
      <c r="C44" s="3"/>
      <c r="D44" s="3"/>
      <c r="E44" s="3"/>
      <c r="F44" s="3"/>
      <c r="G44" s="3"/>
      <c r="H44" s="3"/>
      <c r="I44" s="3"/>
      <c r="M44" s="3"/>
      <c r="N44" s="3"/>
      <c r="O44" s="3"/>
      <c r="P44" s="3"/>
      <c r="Q44" s="3"/>
      <c r="R44" s="3"/>
      <c r="S44" s="3"/>
      <c r="W44" s="3"/>
      <c r="X44" s="3"/>
      <c r="Y44" s="3"/>
      <c r="Z44" s="3"/>
      <c r="AA44" s="3"/>
      <c r="AB44" s="3"/>
      <c r="AC44" s="3"/>
      <c r="AE44" s="5" t="str" cm="1">
        <f t="array" ref="AE44">IFERROR(_xlfn.TEXTJOIN(" &amp; ",TRUE,(_xlfn._xlws.FILTER(dailyexcelnet_holidays[Holiday_name],(dailyexcelnet_holidays[Scenario]=$AE$4)*(dailyexcelnet_holidays[Holiday_date]=AF44))))&amp;", "&amp;TEXT(AF44,$AE$3&amp;"dddd"),"")</f>
        <v>Allerheiligen, Freitag</v>
      </c>
      <c r="AF44" s="1">
        <v>45597</v>
      </c>
      <c r="AG44" s="1"/>
      <c r="AH44" s="7"/>
      <c r="AI44" s="7"/>
      <c r="AJ44" s="7"/>
      <c r="AK44" s="7"/>
      <c r="AL44" s="1">
        <v>45333</v>
      </c>
      <c r="AM44" s="1">
        <v>45349</v>
      </c>
      <c r="AN44" s="1">
        <v>45438</v>
      </c>
      <c r="AO44" s="1"/>
      <c r="AP44" s="1">
        <v>45350</v>
      </c>
      <c r="AQ44" s="1">
        <v>45444</v>
      </c>
      <c r="AR44" s="1"/>
      <c r="AS44" s="1"/>
      <c r="AV44" s="1"/>
    </row>
    <row r="45" spans="1:48" x14ac:dyDescent="0.25">
      <c r="C45" s="3"/>
      <c r="D45" s="3"/>
      <c r="E45" s="3"/>
      <c r="F45" s="3"/>
      <c r="G45" s="3"/>
      <c r="H45" s="3"/>
      <c r="I45" s="3"/>
      <c r="M45" s="3"/>
      <c r="N45" s="3"/>
      <c r="O45" s="3"/>
      <c r="P45" s="3"/>
      <c r="Q45" s="3"/>
      <c r="R45" s="3"/>
      <c r="S45" s="3"/>
      <c r="W45" s="3"/>
      <c r="X45" s="3"/>
      <c r="Y45" s="3"/>
      <c r="Z45" s="3"/>
      <c r="AA45" s="3"/>
      <c r="AB45" s="3"/>
      <c r="AC45" s="3"/>
      <c r="AE45" s="5" t="str" cm="1">
        <f t="array" ref="AE45">IFERROR(_xlfn.TEXTJOIN(" &amp; ",TRUE,(_xlfn._xlws.FILTER(dailyexcelnet_holidays[Holiday_name],(dailyexcelnet_holidays[Scenario]=$AE$4)*(dailyexcelnet_holidays[Holiday_date]=AF45))))&amp;", "&amp;TEXT(AF45,$AE$3&amp;"dddd"),"")</f>
        <v>Mariä Empfängnis, Sonntag</v>
      </c>
      <c r="AF45" s="1">
        <v>45634</v>
      </c>
      <c r="AG45" s="1"/>
      <c r="AH45" s="7"/>
      <c r="AI45" s="7"/>
      <c r="AJ45" s="7"/>
      <c r="AK45" s="7"/>
      <c r="AL45" s="1">
        <v>45334</v>
      </c>
      <c r="AM45" s="1">
        <v>45350</v>
      </c>
      <c r="AN45" s="1">
        <v>45444</v>
      </c>
      <c r="AO45" s="1"/>
      <c r="AP45" s="1">
        <v>45351</v>
      </c>
      <c r="AQ45" s="1">
        <v>45445</v>
      </c>
      <c r="AR45" s="1"/>
      <c r="AS45" s="1"/>
      <c r="AV45" s="1"/>
    </row>
    <row r="46" spans="1:48" x14ac:dyDescent="0.25">
      <c r="C46" s="3"/>
      <c r="D46" s="3"/>
      <c r="E46" s="3"/>
      <c r="F46" s="3"/>
      <c r="G46" s="3"/>
      <c r="H46" s="3"/>
      <c r="I46" s="3"/>
      <c r="M46" s="3"/>
      <c r="N46" s="3"/>
      <c r="O46" s="3"/>
      <c r="P46" s="3"/>
      <c r="Q46" s="3"/>
      <c r="R46" s="3"/>
      <c r="S46" s="3"/>
      <c r="W46" s="3"/>
      <c r="X46" s="3"/>
      <c r="Y46" s="3"/>
      <c r="Z46" s="3"/>
      <c r="AA46" s="3"/>
      <c r="AB46" s="3"/>
      <c r="AC46" s="3"/>
      <c r="AE46" s="5" t="str" cm="1">
        <f t="array" ref="AE46">IFERROR(_xlfn.TEXTJOIN(" &amp; ",TRUE,(_xlfn._xlws.FILTER(dailyexcelnet_holidays[Holiday_name],(dailyexcelnet_holidays[Scenario]=$AE$4)*(dailyexcelnet_holidays[Holiday_date]=AF46))))&amp;", "&amp;TEXT(AF46,$AE$3&amp;"dddd"),"")</f>
        <v>Weihnachten, Dienstag</v>
      </c>
      <c r="AF46" s="1">
        <v>45650</v>
      </c>
      <c r="AH46" s="7"/>
      <c r="AI46" s="7"/>
      <c r="AJ46" s="7"/>
      <c r="AK46" s="7"/>
      <c r="AL46" s="1">
        <v>45335</v>
      </c>
      <c r="AM46" s="1">
        <v>45351</v>
      </c>
      <c r="AN46" s="1">
        <v>45445</v>
      </c>
      <c r="AO46" s="1"/>
      <c r="AP46" s="1">
        <v>45352</v>
      </c>
      <c r="AQ46" s="1">
        <v>45451</v>
      </c>
      <c r="AR46" s="1"/>
      <c r="AS46" s="1"/>
      <c r="AV46" s="1"/>
    </row>
    <row r="47" spans="1:48" x14ac:dyDescent="0.25">
      <c r="C47" s="3"/>
      <c r="D47" s="3"/>
      <c r="E47" s="3"/>
      <c r="F47" s="3"/>
      <c r="G47" s="3"/>
      <c r="H47" s="3"/>
      <c r="I47" s="3"/>
      <c r="M47" s="3"/>
      <c r="N47" s="3"/>
      <c r="O47" s="3"/>
      <c r="P47" s="3"/>
      <c r="Q47" s="3"/>
      <c r="R47" s="3"/>
      <c r="S47" s="3"/>
      <c r="W47" s="3"/>
      <c r="X47" s="3"/>
      <c r="Y47" s="3"/>
      <c r="Z47" s="3"/>
      <c r="AA47" s="3"/>
      <c r="AB47" s="3"/>
      <c r="AC47" s="3"/>
      <c r="AE47" s="5" t="str" cm="1">
        <f t="array" ref="AE47">IFERROR(_xlfn.TEXTJOIN(" &amp; ",TRUE,(_xlfn._xlws.FILTER(dailyexcelnet_holidays[Holiday_name],(dailyexcelnet_holidays[Scenario]=$AE$4)*(dailyexcelnet_holidays[Holiday_date]=AF47))))&amp;", "&amp;TEXT(AF47,$AE$3&amp;"dddd"),"")</f>
        <v>Christtag, Mittwoch</v>
      </c>
      <c r="AF47" s="1">
        <v>45651</v>
      </c>
      <c r="AH47" s="7"/>
      <c r="AI47" s="7"/>
      <c r="AJ47" s="7"/>
      <c r="AK47" s="7"/>
      <c r="AL47" s="1">
        <v>45336</v>
      </c>
      <c r="AM47" s="1">
        <v>45352</v>
      </c>
      <c r="AN47" s="1">
        <v>45451</v>
      </c>
      <c r="AO47" s="1"/>
      <c r="AP47" s="1">
        <v>45355</v>
      </c>
      <c r="AQ47" s="1">
        <v>45452</v>
      </c>
      <c r="AR47" s="1"/>
      <c r="AS47" s="1"/>
      <c r="AV47" s="1"/>
    </row>
    <row r="48" spans="1:48" x14ac:dyDescent="0.25">
      <c r="AE48" s="5" t="str" cm="1">
        <f t="array" ref="AE48">IFERROR(_xlfn.TEXTJOIN(" &amp; ",TRUE,(_xlfn._xlws.FILTER(dailyexcelnet_holidays[Holiday_name],(dailyexcelnet_holidays[Scenario]=$AE$4)*(dailyexcelnet_holidays[Holiday_date]=AF48))))&amp;", "&amp;TEXT(AF48,$AE$3&amp;"dddd"),"")</f>
        <v>Stefanitag, Donnerstag</v>
      </c>
      <c r="AF48" s="1">
        <v>45652</v>
      </c>
      <c r="AH48" s="7"/>
      <c r="AI48" s="7"/>
      <c r="AJ48" s="7"/>
      <c r="AK48" s="7"/>
      <c r="AL48" s="1">
        <v>45337</v>
      </c>
      <c r="AM48" s="1">
        <v>45355</v>
      </c>
      <c r="AN48" s="1">
        <v>45452</v>
      </c>
      <c r="AO48" s="1"/>
      <c r="AP48" s="1">
        <v>45356</v>
      </c>
      <c r="AQ48" s="1">
        <v>45458</v>
      </c>
      <c r="AR48" s="1"/>
      <c r="AS48" s="1"/>
      <c r="AV48" s="1"/>
    </row>
    <row r="49" spans="31:48" x14ac:dyDescent="0.25">
      <c r="AE49" s="5" t="str" cm="1">
        <f t="array" ref="AE49">IFERROR(_xlfn.TEXTJOIN(" &amp; ",TRUE,(_xlfn._xlws.FILTER(dailyexcelnet_holidays[Holiday_name],(dailyexcelnet_holidays[Scenario]=$AE$4)*(dailyexcelnet_holidays[Holiday_date]=AF49))))&amp;", "&amp;TEXT(AF49,$AE$3&amp;"dddd"),"")</f>
        <v/>
      </c>
      <c r="AH49" s="7"/>
      <c r="AI49" s="7"/>
      <c r="AJ49" s="7"/>
      <c r="AK49" s="7"/>
      <c r="AL49" s="1">
        <v>45338</v>
      </c>
      <c r="AM49" s="1">
        <v>45356</v>
      </c>
      <c r="AN49" s="1">
        <v>45458</v>
      </c>
      <c r="AO49" s="1"/>
      <c r="AP49" s="1">
        <v>45357</v>
      </c>
      <c r="AQ49" s="1">
        <v>45459</v>
      </c>
      <c r="AR49" s="1"/>
      <c r="AS49" s="1"/>
      <c r="AV49" s="1"/>
    </row>
    <row r="50" spans="31:48" x14ac:dyDescent="0.25">
      <c r="AE50" s="5" t="str" cm="1">
        <f t="array" ref="AE50">IFERROR(_xlfn.TEXTJOIN(" &amp; ",TRUE,(_xlfn._xlws.FILTER(dailyexcelnet_holidays[Holiday_name],(dailyexcelnet_holidays[Scenario]=$AE$4)*(dailyexcelnet_holidays[Holiday_date]=AF50))))&amp;", "&amp;TEXT(AF50,$AE$3&amp;"dddd"),"")</f>
        <v/>
      </c>
      <c r="AH50" s="7"/>
      <c r="AI50" s="7"/>
      <c r="AJ50" s="7"/>
      <c r="AK50" s="7"/>
      <c r="AL50" s="1">
        <v>45339</v>
      </c>
      <c r="AM50" s="1">
        <v>45357</v>
      </c>
      <c r="AN50" s="1">
        <v>45459</v>
      </c>
      <c r="AO50" s="1"/>
      <c r="AP50" s="1">
        <v>45358</v>
      </c>
      <c r="AQ50" s="1">
        <v>45465</v>
      </c>
      <c r="AR50" s="1"/>
      <c r="AS50" s="1"/>
      <c r="AV50" s="1"/>
    </row>
    <row r="51" spans="31:48" x14ac:dyDescent="0.25">
      <c r="AE51" s="5" t="str" cm="1">
        <f t="array" ref="AE51">IFERROR(_xlfn.TEXTJOIN(" &amp; ",TRUE,(_xlfn._xlws.FILTER(dailyexcelnet_holidays[Holiday_name],(dailyexcelnet_holidays[Scenario]=$AE$4)*(dailyexcelnet_holidays[Holiday_date]=AF51))))&amp;", "&amp;TEXT(AF51,$AE$3&amp;"dddd"),"")</f>
        <v/>
      </c>
      <c r="AH51" s="7"/>
      <c r="AI51" s="7"/>
      <c r="AJ51" s="7"/>
      <c r="AK51" s="7"/>
      <c r="AL51" s="1">
        <v>45340</v>
      </c>
      <c r="AM51" s="1">
        <v>45358</v>
      </c>
      <c r="AN51" s="1">
        <v>45465</v>
      </c>
      <c r="AO51" s="1"/>
      <c r="AP51" s="1">
        <v>45359</v>
      </c>
      <c r="AQ51" s="1">
        <v>45466</v>
      </c>
      <c r="AR51" s="1"/>
      <c r="AS51" s="1"/>
      <c r="AV51" s="1"/>
    </row>
    <row r="52" spans="31:48" x14ac:dyDescent="0.25">
      <c r="AH52" s="7"/>
      <c r="AI52" s="7"/>
      <c r="AJ52" s="7"/>
      <c r="AK52" s="7"/>
      <c r="AL52" s="1">
        <v>45341</v>
      </c>
      <c r="AM52" s="1">
        <v>45359</v>
      </c>
      <c r="AN52" s="1">
        <v>45466</v>
      </c>
      <c r="AO52" s="1"/>
      <c r="AP52" s="1">
        <v>45362</v>
      </c>
      <c r="AQ52" s="1">
        <v>45472</v>
      </c>
      <c r="AR52" s="1"/>
      <c r="AS52" s="1"/>
      <c r="AV52" s="1"/>
    </row>
    <row r="53" spans="31:48" x14ac:dyDescent="0.25">
      <c r="AH53" s="7"/>
      <c r="AI53" s="7"/>
      <c r="AJ53" s="7"/>
      <c r="AK53" s="7"/>
      <c r="AL53" s="1">
        <v>45342</v>
      </c>
      <c r="AM53" s="1">
        <v>45362</v>
      </c>
      <c r="AN53" s="1">
        <v>45472</v>
      </c>
      <c r="AO53" s="1"/>
      <c r="AP53" s="1">
        <v>45363</v>
      </c>
      <c r="AQ53" s="1">
        <v>45473</v>
      </c>
      <c r="AR53" s="1"/>
      <c r="AS53" s="1"/>
      <c r="AV53" s="1"/>
    </row>
    <row r="54" spans="31:48" x14ac:dyDescent="0.25">
      <c r="AH54" s="7"/>
      <c r="AI54" s="7"/>
      <c r="AJ54" s="7"/>
      <c r="AK54" s="7"/>
      <c r="AL54" s="1">
        <v>45343</v>
      </c>
      <c r="AM54" s="1">
        <v>45363</v>
      </c>
      <c r="AN54" s="1">
        <v>45473</v>
      </c>
      <c r="AO54" s="1"/>
      <c r="AP54" s="1">
        <v>45364</v>
      </c>
      <c r="AQ54" s="1">
        <v>45479</v>
      </c>
      <c r="AR54" s="1"/>
      <c r="AS54" s="1"/>
      <c r="AV54" s="1"/>
    </row>
    <row r="55" spans="31:48" x14ac:dyDescent="0.25">
      <c r="AH55" s="7"/>
      <c r="AI55" s="7"/>
      <c r="AJ55" s="7"/>
      <c r="AK55" s="7"/>
      <c r="AL55" s="1">
        <v>45344</v>
      </c>
      <c r="AM55" s="1">
        <v>45364</v>
      </c>
      <c r="AN55" s="1">
        <v>45479</v>
      </c>
      <c r="AO55" s="1"/>
      <c r="AP55" s="1">
        <v>45365</v>
      </c>
      <c r="AQ55" s="1">
        <v>45480</v>
      </c>
      <c r="AR55" s="1"/>
      <c r="AS55" s="1"/>
      <c r="AV55" s="1"/>
    </row>
    <row r="56" spans="31:48" x14ac:dyDescent="0.25">
      <c r="AH56" s="7"/>
      <c r="AI56" s="7"/>
      <c r="AJ56" s="7"/>
      <c r="AK56" s="7"/>
      <c r="AL56" s="1">
        <v>45345</v>
      </c>
      <c r="AM56" s="1">
        <v>45365</v>
      </c>
      <c r="AN56" s="1">
        <v>45480</v>
      </c>
      <c r="AO56" s="1"/>
      <c r="AP56" s="1">
        <v>45366</v>
      </c>
      <c r="AQ56" s="1">
        <v>45486</v>
      </c>
      <c r="AR56" s="1"/>
      <c r="AS56" s="1"/>
      <c r="AV56" s="1"/>
    </row>
    <row r="57" spans="31:48" x14ac:dyDescent="0.25">
      <c r="AH57" s="7"/>
      <c r="AI57" s="7"/>
      <c r="AJ57" s="7"/>
      <c r="AK57" s="7"/>
      <c r="AL57" s="1">
        <v>45346</v>
      </c>
      <c r="AM57" s="1">
        <v>45366</v>
      </c>
      <c r="AN57" s="1">
        <v>45486</v>
      </c>
      <c r="AO57" s="1"/>
      <c r="AP57" s="1">
        <v>45369</v>
      </c>
      <c r="AQ57" s="1">
        <v>45487</v>
      </c>
      <c r="AR57" s="1"/>
      <c r="AS57" s="1"/>
      <c r="AV57" s="1"/>
    </row>
    <row r="58" spans="31:48" x14ac:dyDescent="0.25">
      <c r="AH58" s="7"/>
      <c r="AI58" s="7"/>
      <c r="AJ58" s="7"/>
      <c r="AK58" s="7"/>
      <c r="AL58" s="1">
        <v>45347</v>
      </c>
      <c r="AM58" s="1">
        <v>45369</v>
      </c>
      <c r="AN58" s="1">
        <v>45487</v>
      </c>
      <c r="AO58" s="1"/>
      <c r="AP58" s="1">
        <v>45370</v>
      </c>
      <c r="AQ58" s="1">
        <v>45493</v>
      </c>
      <c r="AR58" s="1"/>
      <c r="AS58" s="1"/>
      <c r="AV58" s="1"/>
    </row>
    <row r="59" spans="31:48" x14ac:dyDescent="0.25">
      <c r="AE59" s="1"/>
      <c r="AH59" s="7"/>
      <c r="AI59" s="7"/>
      <c r="AJ59" s="7"/>
      <c r="AK59" s="7"/>
      <c r="AL59" s="1">
        <v>45348</v>
      </c>
      <c r="AM59" s="1">
        <v>45370</v>
      </c>
      <c r="AN59" s="1">
        <v>45493</v>
      </c>
      <c r="AO59" s="1"/>
      <c r="AP59" s="1">
        <v>45371</v>
      </c>
      <c r="AQ59" s="1">
        <v>45494</v>
      </c>
      <c r="AR59" s="1"/>
      <c r="AS59" s="1"/>
      <c r="AV59" s="1"/>
    </row>
    <row r="60" spans="31:48" x14ac:dyDescent="0.25">
      <c r="AE60" s="1"/>
      <c r="AH60" s="7"/>
      <c r="AI60" s="7"/>
      <c r="AJ60" s="7"/>
      <c r="AK60" s="7"/>
      <c r="AL60" s="1">
        <v>45349</v>
      </c>
      <c r="AM60" s="1">
        <v>45371</v>
      </c>
      <c r="AN60" s="1">
        <v>45494</v>
      </c>
      <c r="AO60" s="1"/>
      <c r="AP60" s="1">
        <v>45372</v>
      </c>
      <c r="AQ60" s="1">
        <v>45500</v>
      </c>
      <c r="AR60" s="1"/>
      <c r="AS60" s="1"/>
      <c r="AV60" s="1"/>
    </row>
    <row r="61" spans="31:48" x14ac:dyDescent="0.25">
      <c r="AE61" s="1"/>
      <c r="AH61" s="7"/>
      <c r="AI61" s="7"/>
      <c r="AJ61" s="7"/>
      <c r="AK61" s="7"/>
      <c r="AL61" s="1">
        <v>45350</v>
      </c>
      <c r="AM61" s="1">
        <v>45372</v>
      </c>
      <c r="AN61" s="1">
        <v>45500</v>
      </c>
      <c r="AO61" s="1"/>
      <c r="AP61" s="1">
        <v>45373</v>
      </c>
      <c r="AQ61" s="1">
        <v>45501</v>
      </c>
      <c r="AR61" s="1"/>
      <c r="AS61" s="1"/>
      <c r="AV61" s="1"/>
    </row>
    <row r="62" spans="31:48" x14ac:dyDescent="0.25">
      <c r="AE62" s="1"/>
      <c r="AH62" s="7"/>
      <c r="AI62" s="7"/>
      <c r="AJ62" s="7"/>
      <c r="AK62" s="7"/>
      <c r="AL62" s="1">
        <v>45351</v>
      </c>
      <c r="AM62" s="1">
        <v>45373</v>
      </c>
      <c r="AN62" s="1">
        <v>45501</v>
      </c>
      <c r="AO62" s="1"/>
      <c r="AP62" s="1">
        <v>45376</v>
      </c>
      <c r="AQ62" s="1">
        <v>45507</v>
      </c>
      <c r="AR62" s="1"/>
      <c r="AS62" s="1"/>
      <c r="AV62" s="1"/>
    </row>
    <row r="63" spans="31:48" x14ac:dyDescent="0.25">
      <c r="AE63" s="1"/>
      <c r="AH63" s="7"/>
      <c r="AI63" s="7"/>
      <c r="AJ63" s="7"/>
      <c r="AK63" s="7"/>
      <c r="AL63" s="1">
        <v>45352</v>
      </c>
      <c r="AM63" s="1">
        <v>45376</v>
      </c>
      <c r="AN63" s="1">
        <v>45507</v>
      </c>
      <c r="AO63" s="1"/>
      <c r="AP63" s="1">
        <v>45377</v>
      </c>
      <c r="AQ63" s="1">
        <v>45508</v>
      </c>
      <c r="AR63" s="1"/>
      <c r="AS63" s="1"/>
      <c r="AV63" s="1"/>
    </row>
    <row r="64" spans="31:48" x14ac:dyDescent="0.25">
      <c r="AE64" s="1"/>
      <c r="AH64" s="7"/>
      <c r="AI64" s="7"/>
      <c r="AJ64" s="7"/>
      <c r="AK64" s="7"/>
      <c r="AL64" s="1">
        <v>45353</v>
      </c>
      <c r="AM64" s="1">
        <v>45377</v>
      </c>
      <c r="AN64" s="1">
        <v>45508</v>
      </c>
      <c r="AO64" s="1"/>
      <c r="AP64" s="1">
        <v>45378</v>
      </c>
      <c r="AQ64" s="1">
        <v>45514</v>
      </c>
      <c r="AR64" s="1"/>
      <c r="AS64" s="1"/>
      <c r="AV64" s="1"/>
    </row>
    <row r="65" spans="31:48" x14ac:dyDescent="0.25">
      <c r="AE65" s="1"/>
      <c r="AH65" s="7"/>
      <c r="AI65" s="7"/>
      <c r="AJ65" s="7"/>
      <c r="AK65" s="7"/>
      <c r="AL65" s="1">
        <v>45354</v>
      </c>
      <c r="AM65" s="1">
        <v>45378</v>
      </c>
      <c r="AN65" s="1">
        <v>45514</v>
      </c>
      <c r="AO65" s="1"/>
      <c r="AP65" s="1">
        <v>45379</v>
      </c>
      <c r="AQ65" s="1">
        <v>45515</v>
      </c>
      <c r="AR65" s="1"/>
      <c r="AS65" s="1"/>
      <c r="AV65" s="1"/>
    </row>
    <row r="66" spans="31:48" x14ac:dyDescent="0.25">
      <c r="AE66" s="1"/>
      <c r="AH66" s="7"/>
      <c r="AI66" s="7"/>
      <c r="AJ66" s="7"/>
      <c r="AK66" s="7"/>
      <c r="AL66" s="1">
        <v>45355</v>
      </c>
      <c r="AM66" s="1">
        <v>45379</v>
      </c>
      <c r="AN66" s="1">
        <v>45515</v>
      </c>
      <c r="AO66" s="1"/>
      <c r="AP66" s="1">
        <v>45380</v>
      </c>
      <c r="AQ66" s="1">
        <v>45521</v>
      </c>
      <c r="AR66" s="1"/>
      <c r="AS66" s="1"/>
      <c r="AV66" s="1"/>
    </row>
    <row r="67" spans="31:48" x14ac:dyDescent="0.25">
      <c r="AE67" s="1"/>
      <c r="AH67" s="7"/>
      <c r="AI67" s="7"/>
      <c r="AJ67" s="7"/>
      <c r="AK67" s="7"/>
      <c r="AL67" s="1">
        <v>45356</v>
      </c>
      <c r="AM67" s="1">
        <v>45380</v>
      </c>
      <c r="AN67" s="1">
        <v>45521</v>
      </c>
      <c r="AO67" s="1"/>
      <c r="AP67" s="1">
        <v>45384</v>
      </c>
      <c r="AQ67" s="1">
        <v>45522</v>
      </c>
      <c r="AR67" s="1"/>
      <c r="AS67" s="1"/>
      <c r="AV67" s="1"/>
    </row>
    <row r="68" spans="31:48" x14ac:dyDescent="0.25">
      <c r="AE68" s="1"/>
      <c r="AH68" s="7"/>
      <c r="AI68" s="7"/>
      <c r="AJ68" s="7"/>
      <c r="AK68" s="7"/>
      <c r="AL68" s="1">
        <v>45357</v>
      </c>
      <c r="AM68" s="1">
        <v>45383</v>
      </c>
      <c r="AN68" s="1">
        <v>45522</v>
      </c>
      <c r="AO68" s="1"/>
      <c r="AP68" s="1">
        <v>45385</v>
      </c>
      <c r="AQ68" s="1">
        <v>45528</v>
      </c>
      <c r="AR68" s="1"/>
      <c r="AS68" s="1"/>
      <c r="AV68" s="1"/>
    </row>
    <row r="69" spans="31:48" x14ac:dyDescent="0.25">
      <c r="AE69" s="1"/>
      <c r="AH69" s="7"/>
      <c r="AI69" s="7"/>
      <c r="AJ69" s="7"/>
      <c r="AK69" s="7"/>
      <c r="AL69" s="1">
        <v>45358</v>
      </c>
      <c r="AM69" s="1">
        <v>45384</v>
      </c>
      <c r="AN69" s="1">
        <v>45528</v>
      </c>
      <c r="AO69" s="1"/>
      <c r="AP69" s="1">
        <v>45386</v>
      </c>
      <c r="AQ69" s="1">
        <v>45529</v>
      </c>
      <c r="AR69" s="1"/>
      <c r="AS69" s="1"/>
      <c r="AV69" s="1"/>
    </row>
    <row r="70" spans="31:48" x14ac:dyDescent="0.25">
      <c r="AE70" s="1"/>
      <c r="AH70" s="7"/>
      <c r="AI70" s="7"/>
      <c r="AJ70" s="7"/>
      <c r="AK70" s="7"/>
      <c r="AL70" s="1">
        <v>45359</v>
      </c>
      <c r="AM70" s="1">
        <v>45385</v>
      </c>
      <c r="AN70" s="1">
        <v>45529</v>
      </c>
      <c r="AO70" s="1"/>
      <c r="AP70" s="1">
        <v>45387</v>
      </c>
      <c r="AQ70" s="1">
        <v>45535</v>
      </c>
      <c r="AR70" s="1"/>
      <c r="AS70" s="1"/>
      <c r="AV70" s="1"/>
    </row>
    <row r="71" spans="31:48" x14ac:dyDescent="0.25">
      <c r="AE71" s="1"/>
      <c r="AH71" s="7"/>
      <c r="AI71" s="7"/>
      <c r="AJ71" s="7"/>
      <c r="AK71" s="7"/>
      <c r="AL71" s="1">
        <v>45360</v>
      </c>
      <c r="AM71" s="1">
        <v>45386</v>
      </c>
      <c r="AN71" s="1">
        <v>45535</v>
      </c>
      <c r="AO71" s="1"/>
      <c r="AP71" s="1">
        <v>45390</v>
      </c>
      <c r="AQ71" s="1">
        <v>45536</v>
      </c>
      <c r="AR71" s="1"/>
      <c r="AS71" s="1"/>
      <c r="AV71" s="1"/>
    </row>
    <row r="72" spans="31:48" x14ac:dyDescent="0.25">
      <c r="AE72" s="1"/>
      <c r="AH72" s="7"/>
      <c r="AI72" s="7"/>
      <c r="AJ72" s="7"/>
      <c r="AK72" s="7"/>
      <c r="AL72" s="1">
        <v>45361</v>
      </c>
      <c r="AM72" s="1">
        <v>45387</v>
      </c>
      <c r="AN72" s="1">
        <v>45536</v>
      </c>
      <c r="AO72" s="1"/>
      <c r="AP72" s="1">
        <v>45391</v>
      </c>
      <c r="AQ72" s="1">
        <v>45542</v>
      </c>
      <c r="AR72" s="1"/>
      <c r="AS72" s="1"/>
      <c r="AV72" s="1"/>
    </row>
    <row r="73" spans="31:48" x14ac:dyDescent="0.25">
      <c r="AE73" s="1"/>
      <c r="AH73" s="7"/>
      <c r="AI73" s="7"/>
      <c r="AJ73" s="7"/>
      <c r="AK73" s="7"/>
      <c r="AL73" s="1">
        <v>45362</v>
      </c>
      <c r="AM73" s="1">
        <v>45390</v>
      </c>
      <c r="AN73" s="1">
        <v>45542</v>
      </c>
      <c r="AO73" s="1"/>
      <c r="AP73" s="1">
        <v>45392</v>
      </c>
      <c r="AQ73" s="1">
        <v>45543</v>
      </c>
      <c r="AR73" s="1"/>
      <c r="AS73" s="1"/>
      <c r="AV73" s="1"/>
    </row>
    <row r="74" spans="31:48" x14ac:dyDescent="0.25">
      <c r="AE74" s="1"/>
      <c r="AH74" s="7"/>
      <c r="AI74" s="7"/>
      <c r="AJ74" s="7"/>
      <c r="AK74" s="7"/>
      <c r="AL74" s="1">
        <v>45363</v>
      </c>
      <c r="AM74" s="1">
        <v>45391</v>
      </c>
      <c r="AN74" s="1">
        <v>45543</v>
      </c>
      <c r="AO74" s="1"/>
      <c r="AP74" s="1">
        <v>45393</v>
      </c>
      <c r="AQ74" s="1">
        <v>45549</v>
      </c>
      <c r="AR74" s="1"/>
      <c r="AS74" s="1"/>
      <c r="AV74" s="1"/>
    </row>
    <row r="75" spans="31:48" x14ac:dyDescent="0.25">
      <c r="AE75" s="1"/>
      <c r="AH75" s="7"/>
      <c r="AI75" s="7"/>
      <c r="AJ75" s="7"/>
      <c r="AK75" s="7"/>
      <c r="AL75" s="1">
        <v>45364</v>
      </c>
      <c r="AM75" s="1">
        <v>45392</v>
      </c>
      <c r="AN75" s="1">
        <v>45549</v>
      </c>
      <c r="AO75" s="1"/>
      <c r="AP75" s="1">
        <v>45394</v>
      </c>
      <c r="AQ75" s="1">
        <v>45550</v>
      </c>
      <c r="AR75" s="1"/>
      <c r="AS75" s="1"/>
      <c r="AV75" s="1"/>
    </row>
    <row r="76" spans="31:48" x14ac:dyDescent="0.25">
      <c r="AE76" s="1"/>
      <c r="AH76" s="7"/>
      <c r="AI76" s="7"/>
      <c r="AJ76" s="7"/>
      <c r="AK76" s="7"/>
      <c r="AL76" s="1">
        <v>45365</v>
      </c>
      <c r="AM76" s="1">
        <v>45393</v>
      </c>
      <c r="AN76" s="1">
        <v>45550</v>
      </c>
      <c r="AO76" s="1"/>
      <c r="AP76" s="1">
        <v>45397</v>
      </c>
      <c r="AQ76" s="1">
        <v>45556</v>
      </c>
      <c r="AR76" s="1"/>
      <c r="AS76" s="1"/>
      <c r="AV76" s="1"/>
    </row>
    <row r="77" spans="31:48" x14ac:dyDescent="0.25">
      <c r="AE77" s="1"/>
      <c r="AH77" s="7"/>
      <c r="AI77" s="7"/>
      <c r="AJ77" s="7"/>
      <c r="AK77" s="7"/>
      <c r="AL77" s="1">
        <v>45366</v>
      </c>
      <c r="AM77" s="1">
        <v>45394</v>
      </c>
      <c r="AN77" s="1">
        <v>45556</v>
      </c>
      <c r="AO77" s="1"/>
      <c r="AP77" s="1">
        <v>45398</v>
      </c>
      <c r="AQ77" s="1">
        <v>45557</v>
      </c>
      <c r="AR77" s="1"/>
      <c r="AS77" s="1"/>
      <c r="AV77" s="1"/>
    </row>
    <row r="78" spans="31:48" x14ac:dyDescent="0.25">
      <c r="AE78" s="1"/>
      <c r="AH78" s="7"/>
      <c r="AI78" s="7"/>
      <c r="AJ78" s="7"/>
      <c r="AK78" s="7"/>
      <c r="AL78" s="1">
        <v>45367</v>
      </c>
      <c r="AM78" s="1">
        <v>45397</v>
      </c>
      <c r="AN78" s="1">
        <v>45557</v>
      </c>
      <c r="AO78" s="1"/>
      <c r="AP78" s="1">
        <v>45399</v>
      </c>
      <c r="AQ78" s="1">
        <v>45563</v>
      </c>
      <c r="AR78" s="1"/>
      <c r="AS78" s="1"/>
      <c r="AV78" s="1"/>
    </row>
    <row r="79" spans="31:48" x14ac:dyDescent="0.25">
      <c r="AE79" s="1"/>
      <c r="AH79" s="7"/>
      <c r="AI79" s="7"/>
      <c r="AJ79" s="7"/>
      <c r="AK79" s="7"/>
      <c r="AL79" s="1">
        <v>45368</v>
      </c>
      <c r="AM79" s="1">
        <v>45398</v>
      </c>
      <c r="AN79" s="1">
        <v>45563</v>
      </c>
      <c r="AO79" s="1"/>
      <c r="AP79" s="1">
        <v>45400</v>
      </c>
      <c r="AQ79" s="1">
        <v>45564</v>
      </c>
      <c r="AR79" s="1"/>
      <c r="AS79" s="1"/>
      <c r="AV79" s="1"/>
    </row>
    <row r="80" spans="31:48" x14ac:dyDescent="0.25">
      <c r="AE80" s="1"/>
      <c r="AH80" s="7"/>
      <c r="AI80" s="7"/>
      <c r="AJ80" s="7"/>
      <c r="AK80" s="7"/>
      <c r="AL80" s="1">
        <v>45369</v>
      </c>
      <c r="AM80" s="1">
        <v>45399</v>
      </c>
      <c r="AN80" s="1">
        <v>45564</v>
      </c>
      <c r="AO80" s="1"/>
      <c r="AP80" s="1">
        <v>45401</v>
      </c>
      <c r="AQ80" s="1">
        <v>45570</v>
      </c>
      <c r="AR80" s="1"/>
      <c r="AS80" s="1"/>
      <c r="AV80" s="1"/>
    </row>
    <row r="81" spans="31:48" x14ac:dyDescent="0.25">
      <c r="AE81" s="1"/>
      <c r="AH81" s="7"/>
      <c r="AI81" s="7"/>
      <c r="AJ81" s="7"/>
      <c r="AK81" s="7"/>
      <c r="AL81" s="1">
        <v>45370</v>
      </c>
      <c r="AM81" s="1">
        <v>45400</v>
      </c>
      <c r="AN81" s="1">
        <v>45570</v>
      </c>
      <c r="AO81" s="1"/>
      <c r="AP81" s="1">
        <v>45404</v>
      </c>
      <c r="AQ81" s="1">
        <v>45571</v>
      </c>
      <c r="AR81" s="1"/>
      <c r="AS81" s="1"/>
      <c r="AV81" s="1"/>
    </row>
    <row r="82" spans="31:48" x14ac:dyDescent="0.25">
      <c r="AE82" s="1"/>
      <c r="AH82" s="7"/>
      <c r="AI82" s="7"/>
      <c r="AJ82" s="7"/>
      <c r="AK82" s="7"/>
      <c r="AL82" s="1">
        <v>45371</v>
      </c>
      <c r="AM82" s="1">
        <v>45401</v>
      </c>
      <c r="AN82" s="1">
        <v>45571</v>
      </c>
      <c r="AO82" s="1"/>
      <c r="AP82" s="1">
        <v>45405</v>
      </c>
      <c r="AQ82" s="1">
        <v>45577</v>
      </c>
      <c r="AR82" s="1"/>
      <c r="AS82" s="1"/>
      <c r="AV82" s="1"/>
    </row>
    <row r="83" spans="31:48" x14ac:dyDescent="0.25">
      <c r="AE83" s="1"/>
      <c r="AH83" s="7"/>
      <c r="AI83" s="7"/>
      <c r="AJ83" s="7"/>
      <c r="AK83" s="7"/>
      <c r="AL83" s="1">
        <v>45372</v>
      </c>
      <c r="AM83" s="1">
        <v>45404</v>
      </c>
      <c r="AN83" s="1">
        <v>45577</v>
      </c>
      <c r="AO83" s="1"/>
      <c r="AP83" s="1">
        <v>45406</v>
      </c>
      <c r="AQ83" s="1">
        <v>45578</v>
      </c>
      <c r="AR83" s="1"/>
      <c r="AS83" s="1"/>
      <c r="AV83" s="1"/>
    </row>
    <row r="84" spans="31:48" x14ac:dyDescent="0.25">
      <c r="AE84" s="1"/>
      <c r="AH84" s="7"/>
      <c r="AI84" s="7"/>
      <c r="AJ84" s="7"/>
      <c r="AK84" s="7"/>
      <c r="AL84" s="1">
        <v>45373</v>
      </c>
      <c r="AM84" s="1">
        <v>45405</v>
      </c>
      <c r="AN84" s="1">
        <v>45578</v>
      </c>
      <c r="AO84" s="1"/>
      <c r="AP84" s="1">
        <v>45407</v>
      </c>
      <c r="AQ84" s="1">
        <v>45584</v>
      </c>
      <c r="AR84" s="1"/>
      <c r="AS84" s="1"/>
      <c r="AV84" s="1"/>
    </row>
    <row r="85" spans="31:48" x14ac:dyDescent="0.25">
      <c r="AE85" s="1"/>
      <c r="AH85" s="7"/>
      <c r="AI85" s="7"/>
      <c r="AJ85" s="7"/>
      <c r="AK85" s="7"/>
      <c r="AL85" s="1">
        <v>45374</v>
      </c>
      <c r="AM85" s="1">
        <v>45406</v>
      </c>
      <c r="AN85" s="1">
        <v>45584</v>
      </c>
      <c r="AO85" s="1"/>
      <c r="AP85" s="1">
        <v>45408</v>
      </c>
      <c r="AQ85" s="1">
        <v>45585</v>
      </c>
      <c r="AR85" s="1"/>
      <c r="AS85" s="1"/>
      <c r="AV85" s="1"/>
    </row>
    <row r="86" spans="31:48" x14ac:dyDescent="0.25">
      <c r="AE86" s="1"/>
      <c r="AH86" s="7"/>
      <c r="AI86" s="7"/>
      <c r="AJ86" s="7"/>
      <c r="AK86" s="7"/>
      <c r="AL86" s="1">
        <v>45375</v>
      </c>
      <c r="AM86" s="1">
        <v>45407</v>
      </c>
      <c r="AN86" s="1">
        <v>45585</v>
      </c>
      <c r="AO86" s="1"/>
      <c r="AP86" s="1">
        <v>45411</v>
      </c>
      <c r="AQ86" s="1">
        <v>45592</v>
      </c>
      <c r="AR86" s="1"/>
      <c r="AS86" s="1"/>
      <c r="AV86" s="1"/>
    </row>
    <row r="87" spans="31:48" x14ac:dyDescent="0.25">
      <c r="AE87" s="1"/>
      <c r="AH87" s="7"/>
      <c r="AI87" s="7"/>
      <c r="AJ87" s="7"/>
      <c r="AK87" s="7"/>
      <c r="AL87" s="1">
        <v>45376</v>
      </c>
      <c r="AM87" s="1">
        <v>45408</v>
      </c>
      <c r="AN87" s="1">
        <v>45591</v>
      </c>
      <c r="AO87" s="1"/>
      <c r="AP87" s="1">
        <v>45412</v>
      </c>
      <c r="AQ87" s="1">
        <v>45598</v>
      </c>
      <c r="AR87" s="1"/>
      <c r="AS87" s="1"/>
      <c r="AV87" s="1"/>
    </row>
    <row r="88" spans="31:48" x14ac:dyDescent="0.25">
      <c r="AE88" s="1"/>
      <c r="AH88" s="7"/>
      <c r="AI88" s="7"/>
      <c r="AJ88" s="7"/>
      <c r="AK88" s="7"/>
      <c r="AL88" s="1">
        <v>45377</v>
      </c>
      <c r="AM88" s="1">
        <v>45411</v>
      </c>
      <c r="AN88" s="1">
        <v>45592</v>
      </c>
      <c r="AO88" s="1"/>
      <c r="AP88" s="1">
        <v>45414</v>
      </c>
      <c r="AQ88" s="1">
        <v>45599</v>
      </c>
      <c r="AR88" s="1"/>
      <c r="AS88" s="1"/>
      <c r="AV88" s="1"/>
    </row>
    <row r="89" spans="31:48" x14ac:dyDescent="0.25">
      <c r="AE89" s="1"/>
      <c r="AH89" s="7"/>
      <c r="AI89" s="7"/>
      <c r="AJ89" s="7"/>
      <c r="AK89" s="7"/>
      <c r="AL89" s="1">
        <v>45378</v>
      </c>
      <c r="AM89" s="1">
        <v>45412</v>
      </c>
      <c r="AN89" s="1">
        <v>45598</v>
      </c>
      <c r="AO89" s="1"/>
      <c r="AP89" s="1">
        <v>45415</v>
      </c>
      <c r="AQ89" s="1">
        <v>45605</v>
      </c>
      <c r="AR89" s="1"/>
      <c r="AS89" s="1"/>
      <c r="AV89" s="1"/>
    </row>
    <row r="90" spans="31:48" x14ac:dyDescent="0.25">
      <c r="AE90" s="1"/>
      <c r="AH90" s="7"/>
      <c r="AI90" s="7"/>
      <c r="AJ90" s="7"/>
      <c r="AK90" s="7"/>
      <c r="AL90" s="1">
        <v>45379</v>
      </c>
      <c r="AM90" s="1">
        <v>45413</v>
      </c>
      <c r="AN90" s="1">
        <v>45599</v>
      </c>
      <c r="AO90" s="1"/>
      <c r="AP90" s="1">
        <v>45418</v>
      </c>
      <c r="AQ90" s="1">
        <v>45606</v>
      </c>
      <c r="AR90" s="1"/>
      <c r="AS90" s="1"/>
      <c r="AV90" s="1"/>
    </row>
    <row r="91" spans="31:48" x14ac:dyDescent="0.25">
      <c r="AE91" s="1"/>
      <c r="AH91" s="7"/>
      <c r="AI91" s="7"/>
      <c r="AJ91" s="7"/>
      <c r="AK91" s="7"/>
      <c r="AL91" s="1">
        <v>45380</v>
      </c>
      <c r="AM91" s="1">
        <v>45414</v>
      </c>
      <c r="AN91" s="1">
        <v>45605</v>
      </c>
      <c r="AO91" s="1"/>
      <c r="AP91" s="1">
        <v>45419</v>
      </c>
      <c r="AQ91" s="1">
        <v>45612</v>
      </c>
      <c r="AR91" s="1"/>
      <c r="AS91" s="1"/>
      <c r="AV91" s="1"/>
    </row>
    <row r="92" spans="31:48" x14ac:dyDescent="0.25">
      <c r="AE92" s="1"/>
      <c r="AH92" s="7"/>
      <c r="AI92" s="7"/>
      <c r="AJ92" s="7"/>
      <c r="AK92" s="7"/>
      <c r="AL92" s="1">
        <v>45381</v>
      </c>
      <c r="AM92" s="1">
        <v>45415</v>
      </c>
      <c r="AN92" s="1">
        <v>45606</v>
      </c>
      <c r="AO92" s="1"/>
      <c r="AP92" s="1">
        <v>45420</v>
      </c>
      <c r="AQ92" s="1">
        <v>45613</v>
      </c>
      <c r="AR92" s="1"/>
      <c r="AS92" s="1"/>
      <c r="AV92" s="1"/>
    </row>
    <row r="93" spans="31:48" x14ac:dyDescent="0.25">
      <c r="AE93" s="1"/>
      <c r="AH93" s="7"/>
      <c r="AI93" s="7"/>
      <c r="AJ93" s="7"/>
      <c r="AK93" s="7"/>
      <c r="AL93" s="1">
        <v>45382</v>
      </c>
      <c r="AM93" s="1">
        <v>45418</v>
      </c>
      <c r="AN93" s="1">
        <v>45612</v>
      </c>
      <c r="AO93" s="1"/>
      <c r="AP93" s="1">
        <v>45422</v>
      </c>
      <c r="AQ93" s="1">
        <v>45619</v>
      </c>
      <c r="AR93" s="1"/>
      <c r="AS93" s="1"/>
      <c r="AV93" s="1"/>
    </row>
    <row r="94" spans="31:48" x14ac:dyDescent="0.25">
      <c r="AE94" s="1"/>
      <c r="AH94" s="7"/>
      <c r="AI94" s="7"/>
      <c r="AJ94" s="7"/>
      <c r="AK94" s="7"/>
      <c r="AL94" s="1">
        <v>45383</v>
      </c>
      <c r="AM94" s="1">
        <v>45419</v>
      </c>
      <c r="AN94" s="1">
        <v>45613</v>
      </c>
      <c r="AO94" s="1"/>
      <c r="AP94" s="1">
        <v>45425</v>
      </c>
      <c r="AQ94" s="1">
        <v>45620</v>
      </c>
      <c r="AR94" s="1"/>
      <c r="AS94" s="1"/>
      <c r="AV94" s="1"/>
    </row>
    <row r="95" spans="31:48" x14ac:dyDescent="0.25">
      <c r="AE95" s="1"/>
      <c r="AH95" s="7"/>
      <c r="AI95" s="7"/>
      <c r="AJ95" s="7"/>
      <c r="AK95" s="7"/>
      <c r="AL95" s="1">
        <v>45384</v>
      </c>
      <c r="AM95" s="1">
        <v>45420</v>
      </c>
      <c r="AN95" s="1">
        <v>45619</v>
      </c>
      <c r="AO95" s="1"/>
      <c r="AP95" s="1">
        <v>45426</v>
      </c>
      <c r="AQ95" s="1">
        <v>45626</v>
      </c>
      <c r="AR95" s="1"/>
      <c r="AS95" s="1"/>
      <c r="AV95" s="1"/>
    </row>
    <row r="96" spans="31:48" x14ac:dyDescent="0.25">
      <c r="AE96" s="1"/>
      <c r="AH96" s="7"/>
      <c r="AI96" s="7"/>
      <c r="AJ96" s="7"/>
      <c r="AK96" s="7"/>
      <c r="AL96" s="1">
        <v>45385</v>
      </c>
      <c r="AM96" s="1">
        <v>45421</v>
      </c>
      <c r="AN96" s="1">
        <v>45620</v>
      </c>
      <c r="AO96" s="1"/>
      <c r="AP96" s="1">
        <v>45427</v>
      </c>
      <c r="AQ96" s="1">
        <v>45627</v>
      </c>
      <c r="AR96" s="1"/>
      <c r="AS96" s="1"/>
      <c r="AV96" s="1"/>
    </row>
    <row r="97" spans="31:48" x14ac:dyDescent="0.25">
      <c r="AE97" s="1"/>
      <c r="AH97" s="7"/>
      <c r="AI97" s="7"/>
      <c r="AJ97" s="7"/>
      <c r="AK97" s="7"/>
      <c r="AL97" s="1">
        <v>45386</v>
      </c>
      <c r="AM97" s="1">
        <v>45422</v>
      </c>
      <c r="AN97" s="1">
        <v>45626</v>
      </c>
      <c r="AO97" s="1"/>
      <c r="AP97" s="1">
        <v>45428</v>
      </c>
      <c r="AQ97" s="1">
        <v>45633</v>
      </c>
      <c r="AR97" s="1"/>
      <c r="AS97" s="1"/>
      <c r="AV97" s="1"/>
    </row>
    <row r="98" spans="31:48" x14ac:dyDescent="0.25">
      <c r="AE98" s="1"/>
      <c r="AH98" s="7"/>
      <c r="AI98" s="7"/>
      <c r="AJ98" s="7"/>
      <c r="AK98" s="7"/>
      <c r="AL98" s="1">
        <v>45387</v>
      </c>
      <c r="AM98" s="1">
        <v>45425</v>
      </c>
      <c r="AN98" s="1">
        <v>45627</v>
      </c>
      <c r="AO98" s="1"/>
      <c r="AP98" s="1">
        <v>45429</v>
      </c>
      <c r="AQ98" s="1">
        <v>45640</v>
      </c>
      <c r="AR98" s="1"/>
      <c r="AS98" s="1"/>
      <c r="AV98" s="1"/>
    </row>
    <row r="99" spans="31:48" x14ac:dyDescent="0.25">
      <c r="AE99" s="1"/>
      <c r="AH99" s="7"/>
      <c r="AI99" s="7"/>
      <c r="AJ99" s="7"/>
      <c r="AK99" s="7"/>
      <c r="AL99" s="1">
        <v>45388</v>
      </c>
      <c r="AM99" s="1">
        <v>45426</v>
      </c>
      <c r="AN99" s="1">
        <v>45633</v>
      </c>
      <c r="AO99" s="1"/>
      <c r="AP99" s="1">
        <v>45433</v>
      </c>
      <c r="AQ99" s="1">
        <v>45641</v>
      </c>
      <c r="AR99" s="1"/>
      <c r="AS99" s="1"/>
      <c r="AV99" s="1"/>
    </row>
    <row r="100" spans="31:48" x14ac:dyDescent="0.25">
      <c r="AE100" s="1"/>
      <c r="AH100" s="7"/>
      <c r="AI100" s="7"/>
      <c r="AJ100" s="7"/>
      <c r="AK100" s="7"/>
      <c r="AL100" s="1">
        <v>45389</v>
      </c>
      <c r="AM100" s="1">
        <v>45427</v>
      </c>
      <c r="AN100" s="1">
        <v>45634</v>
      </c>
      <c r="AO100" s="1"/>
      <c r="AP100" s="1">
        <v>45434</v>
      </c>
      <c r="AQ100" s="1">
        <v>45647</v>
      </c>
      <c r="AR100" s="1"/>
      <c r="AS100" s="1"/>
      <c r="AV100" s="1"/>
    </row>
    <row r="101" spans="31:48" x14ac:dyDescent="0.25">
      <c r="AE101" s="1"/>
      <c r="AH101" s="7"/>
      <c r="AI101" s="7"/>
      <c r="AJ101" s="7"/>
      <c r="AK101" s="7"/>
      <c r="AL101" s="1">
        <v>45390</v>
      </c>
      <c r="AM101" s="1">
        <v>45428</v>
      </c>
      <c r="AN101" s="1">
        <v>45640</v>
      </c>
      <c r="AO101" s="1"/>
      <c r="AP101" s="1">
        <v>45435</v>
      </c>
      <c r="AQ101" s="1">
        <v>45648</v>
      </c>
      <c r="AR101" s="1"/>
      <c r="AS101" s="1"/>
      <c r="AV101" s="1"/>
    </row>
    <row r="102" spans="31:48" x14ac:dyDescent="0.25">
      <c r="AE102" s="1"/>
      <c r="AH102" s="7"/>
      <c r="AI102" s="7"/>
      <c r="AJ102" s="7"/>
      <c r="AK102" s="7"/>
      <c r="AL102" s="1">
        <v>45391</v>
      </c>
      <c r="AM102" s="1">
        <v>45429</v>
      </c>
      <c r="AN102" s="1">
        <v>45641</v>
      </c>
      <c r="AO102" s="1"/>
      <c r="AP102" s="1">
        <v>45436</v>
      </c>
      <c r="AQ102" s="1">
        <v>45654</v>
      </c>
      <c r="AR102" s="1"/>
      <c r="AS102" s="1"/>
      <c r="AV102" s="1"/>
    </row>
    <row r="103" spans="31:48" x14ac:dyDescent="0.25">
      <c r="AE103" s="1"/>
      <c r="AH103" s="7"/>
      <c r="AI103" s="7"/>
      <c r="AJ103" s="7"/>
      <c r="AK103" s="7"/>
      <c r="AL103" s="1">
        <v>45392</v>
      </c>
      <c r="AM103" s="1">
        <v>45432</v>
      </c>
      <c r="AN103" s="1">
        <v>45647</v>
      </c>
      <c r="AO103" s="1"/>
      <c r="AP103" s="1">
        <v>45439</v>
      </c>
      <c r="AQ103" s="1">
        <v>45655</v>
      </c>
      <c r="AR103" s="1"/>
      <c r="AS103" s="1"/>
      <c r="AV103" s="1"/>
    </row>
    <row r="104" spans="31:48" x14ac:dyDescent="0.25">
      <c r="AE104" s="1"/>
      <c r="AH104" s="7"/>
      <c r="AI104" s="7"/>
      <c r="AJ104" s="7"/>
      <c r="AK104" s="7"/>
      <c r="AL104" s="1">
        <v>45393</v>
      </c>
      <c r="AM104" s="1">
        <v>45433</v>
      </c>
      <c r="AN104" s="1">
        <v>45648</v>
      </c>
      <c r="AO104" s="1"/>
      <c r="AP104" s="1">
        <v>45440</v>
      </c>
      <c r="AQ104" s="1"/>
      <c r="AR104" s="1"/>
      <c r="AS104" s="1"/>
      <c r="AV104" s="1"/>
    </row>
    <row r="105" spans="31:48" x14ac:dyDescent="0.25">
      <c r="AE105" s="1"/>
      <c r="AH105" s="7"/>
      <c r="AI105" s="7"/>
      <c r="AJ105" s="7"/>
      <c r="AK105" s="7"/>
      <c r="AL105" s="1">
        <v>45394</v>
      </c>
      <c r="AM105" s="1">
        <v>45434</v>
      </c>
      <c r="AN105" s="1">
        <v>45654</v>
      </c>
      <c r="AO105" s="1"/>
      <c r="AP105" s="1">
        <v>45441</v>
      </c>
      <c r="AQ105" s="1"/>
      <c r="AR105" s="1"/>
      <c r="AS105" s="1"/>
      <c r="AV105" s="1"/>
    </row>
    <row r="106" spans="31:48" x14ac:dyDescent="0.25">
      <c r="AE106" s="1"/>
      <c r="AH106" s="7"/>
      <c r="AI106" s="7"/>
      <c r="AJ106" s="7"/>
      <c r="AK106" s="7"/>
      <c r="AL106" s="1">
        <v>45395</v>
      </c>
      <c r="AM106" s="1">
        <v>45435</v>
      </c>
      <c r="AN106" s="1">
        <v>45655</v>
      </c>
      <c r="AO106" s="1"/>
      <c r="AP106" s="1">
        <v>45443</v>
      </c>
      <c r="AQ106" s="1"/>
      <c r="AR106" s="1"/>
      <c r="AS106" s="1"/>
      <c r="AV106" s="1"/>
    </row>
    <row r="107" spans="31:48" x14ac:dyDescent="0.25">
      <c r="AE107" s="1"/>
      <c r="AH107" s="7"/>
      <c r="AI107" s="7"/>
      <c r="AJ107" s="7"/>
      <c r="AK107" s="7"/>
      <c r="AL107" s="1">
        <v>45396</v>
      </c>
      <c r="AM107" s="1">
        <v>45436</v>
      </c>
      <c r="AN107" s="1"/>
      <c r="AO107" s="1"/>
      <c r="AP107" s="1">
        <v>45446</v>
      </c>
      <c r="AQ107" s="1"/>
      <c r="AR107" s="1"/>
      <c r="AS107" s="1"/>
      <c r="AV107" s="1"/>
    </row>
    <row r="108" spans="31:48" x14ac:dyDescent="0.25">
      <c r="AE108" s="1"/>
      <c r="AH108" s="7"/>
      <c r="AI108" s="7"/>
      <c r="AJ108" s="7"/>
      <c r="AK108" s="7"/>
      <c r="AL108" s="1">
        <v>45397</v>
      </c>
      <c r="AM108" s="1">
        <v>45439</v>
      </c>
      <c r="AN108" s="1"/>
      <c r="AO108" s="1"/>
      <c r="AP108" s="1">
        <v>45447</v>
      </c>
      <c r="AQ108" s="1"/>
      <c r="AR108" s="1"/>
      <c r="AS108" s="1"/>
      <c r="AV108" s="1"/>
    </row>
    <row r="109" spans="31:48" x14ac:dyDescent="0.25">
      <c r="AE109" s="1"/>
      <c r="AH109" s="7"/>
      <c r="AI109" s="7"/>
      <c r="AJ109" s="7"/>
      <c r="AK109" s="7"/>
      <c r="AL109" s="1">
        <v>45398</v>
      </c>
      <c r="AM109" s="1">
        <v>45440</v>
      </c>
      <c r="AN109" s="1"/>
      <c r="AO109" s="1"/>
      <c r="AP109" s="1">
        <v>45448</v>
      </c>
      <c r="AQ109" s="1"/>
      <c r="AR109" s="1"/>
      <c r="AS109" s="1"/>
      <c r="AV109" s="1"/>
    </row>
    <row r="110" spans="31:48" x14ac:dyDescent="0.25">
      <c r="AE110" s="1"/>
      <c r="AH110" s="7"/>
      <c r="AI110" s="7"/>
      <c r="AJ110" s="7"/>
      <c r="AK110" s="7"/>
      <c r="AL110" s="1">
        <v>45399</v>
      </c>
      <c r="AM110" s="1">
        <v>45441</v>
      </c>
      <c r="AN110" s="1"/>
      <c r="AO110" s="1"/>
      <c r="AP110" s="1">
        <v>45449</v>
      </c>
      <c r="AQ110" s="1"/>
      <c r="AR110" s="1"/>
      <c r="AS110" s="1"/>
      <c r="AV110" s="1"/>
    </row>
    <row r="111" spans="31:48" x14ac:dyDescent="0.25">
      <c r="AE111" s="1"/>
      <c r="AH111" s="7"/>
      <c r="AI111" s="7"/>
      <c r="AJ111" s="7"/>
      <c r="AK111" s="7"/>
      <c r="AL111" s="1">
        <v>45400</v>
      </c>
      <c r="AM111" s="1">
        <v>45442</v>
      </c>
      <c r="AN111" s="1"/>
      <c r="AO111" s="1"/>
      <c r="AP111" s="1">
        <v>45450</v>
      </c>
      <c r="AQ111" s="1"/>
      <c r="AR111" s="1"/>
      <c r="AS111" s="1"/>
      <c r="AV111" s="1"/>
    </row>
    <row r="112" spans="31:48" x14ac:dyDescent="0.25">
      <c r="AE112" s="1"/>
      <c r="AH112" s="7"/>
      <c r="AI112" s="7"/>
      <c r="AJ112" s="7"/>
      <c r="AK112" s="7"/>
      <c r="AL112" s="1">
        <v>45401</v>
      </c>
      <c r="AM112" s="1">
        <v>45443</v>
      </c>
      <c r="AN112" s="1"/>
      <c r="AO112" s="1"/>
      <c r="AP112" s="1">
        <v>45453</v>
      </c>
      <c r="AQ112" s="1"/>
      <c r="AR112" s="1"/>
      <c r="AS112" s="1"/>
      <c r="AV112" s="1"/>
    </row>
    <row r="113" spans="31:48" x14ac:dyDescent="0.25">
      <c r="AE113" s="1"/>
      <c r="AH113" s="7"/>
      <c r="AI113" s="7"/>
      <c r="AJ113" s="7"/>
      <c r="AK113" s="7"/>
      <c r="AL113" s="1">
        <v>45402</v>
      </c>
      <c r="AM113" s="1">
        <v>45446</v>
      </c>
      <c r="AN113" s="1"/>
      <c r="AO113" s="1"/>
      <c r="AP113" s="1">
        <v>45454</v>
      </c>
      <c r="AQ113" s="1"/>
      <c r="AR113" s="1"/>
      <c r="AS113" s="1"/>
      <c r="AV113" s="1"/>
    </row>
    <row r="114" spans="31:48" x14ac:dyDescent="0.25">
      <c r="AE114" s="1"/>
      <c r="AH114" s="7"/>
      <c r="AI114" s="7"/>
      <c r="AJ114" s="7"/>
      <c r="AK114" s="7"/>
      <c r="AL114" s="1">
        <v>45403</v>
      </c>
      <c r="AM114" s="1">
        <v>45447</v>
      </c>
      <c r="AN114" s="1"/>
      <c r="AO114" s="1"/>
      <c r="AP114" s="1">
        <v>45455</v>
      </c>
      <c r="AQ114" s="1"/>
      <c r="AR114" s="1"/>
      <c r="AS114" s="1"/>
      <c r="AV114" s="1"/>
    </row>
    <row r="115" spans="31:48" x14ac:dyDescent="0.25">
      <c r="AE115" s="1"/>
      <c r="AH115" s="7"/>
      <c r="AI115" s="7"/>
      <c r="AJ115" s="7"/>
      <c r="AK115" s="7"/>
      <c r="AL115" s="1">
        <v>45404</v>
      </c>
      <c r="AM115" s="1">
        <v>45448</v>
      </c>
      <c r="AN115" s="1"/>
      <c r="AO115" s="1"/>
      <c r="AP115" s="1">
        <v>45456</v>
      </c>
      <c r="AQ115" s="1"/>
      <c r="AR115" s="1"/>
      <c r="AS115" s="1"/>
      <c r="AV115" s="1"/>
    </row>
    <row r="116" spans="31:48" x14ac:dyDescent="0.25">
      <c r="AE116" s="1"/>
      <c r="AH116" s="7"/>
      <c r="AI116" s="7"/>
      <c r="AJ116" s="7"/>
      <c r="AK116" s="7"/>
      <c r="AL116" s="1">
        <v>45405</v>
      </c>
      <c r="AM116" s="1">
        <v>45449</v>
      </c>
      <c r="AN116" s="1"/>
      <c r="AO116" s="1"/>
      <c r="AP116" s="1">
        <v>45457</v>
      </c>
      <c r="AQ116" s="1"/>
      <c r="AR116" s="1"/>
      <c r="AS116" s="1"/>
      <c r="AV116" s="1"/>
    </row>
    <row r="117" spans="31:48" x14ac:dyDescent="0.25">
      <c r="AE117" s="1"/>
      <c r="AH117" s="7"/>
      <c r="AI117" s="7"/>
      <c r="AJ117" s="7"/>
      <c r="AK117" s="7"/>
      <c r="AL117" s="1">
        <v>45406</v>
      </c>
      <c r="AM117" s="1">
        <v>45450</v>
      </c>
      <c r="AN117" s="1"/>
      <c r="AO117" s="1"/>
      <c r="AP117" s="1">
        <v>45460</v>
      </c>
      <c r="AQ117" s="1"/>
      <c r="AR117" s="1"/>
      <c r="AS117" s="1"/>
      <c r="AV117" s="1"/>
    </row>
    <row r="118" spans="31:48" x14ac:dyDescent="0.25">
      <c r="AE118" s="1"/>
      <c r="AH118" s="7"/>
      <c r="AI118" s="7"/>
      <c r="AJ118" s="7"/>
      <c r="AK118" s="7"/>
      <c r="AL118" s="1">
        <v>45407</v>
      </c>
      <c r="AM118" s="1">
        <v>45453</v>
      </c>
      <c r="AN118" s="1"/>
      <c r="AO118" s="1"/>
      <c r="AP118" s="1">
        <v>45461</v>
      </c>
      <c r="AQ118" s="1"/>
      <c r="AR118" s="1"/>
      <c r="AS118" s="1"/>
      <c r="AV118" s="1"/>
    </row>
    <row r="119" spans="31:48" x14ac:dyDescent="0.25">
      <c r="AE119" s="1"/>
      <c r="AH119" s="7"/>
      <c r="AI119" s="7"/>
      <c r="AJ119" s="7"/>
      <c r="AK119" s="7"/>
      <c r="AL119" s="1">
        <v>45408</v>
      </c>
      <c r="AM119" s="1">
        <v>45454</v>
      </c>
      <c r="AN119" s="1"/>
      <c r="AO119" s="1"/>
      <c r="AP119" s="1">
        <v>45462</v>
      </c>
      <c r="AQ119" s="1"/>
      <c r="AR119" s="1"/>
      <c r="AS119" s="1"/>
      <c r="AV119" s="1"/>
    </row>
    <row r="120" spans="31:48" x14ac:dyDescent="0.25">
      <c r="AE120" s="1"/>
      <c r="AH120" s="7"/>
      <c r="AI120" s="7"/>
      <c r="AJ120" s="7"/>
      <c r="AK120" s="7"/>
      <c r="AL120" s="1">
        <v>45409</v>
      </c>
      <c r="AM120" s="1">
        <v>45455</v>
      </c>
      <c r="AN120" s="1"/>
      <c r="AO120" s="1"/>
      <c r="AP120" s="1">
        <v>45463</v>
      </c>
      <c r="AQ120" s="1"/>
      <c r="AR120" s="1"/>
      <c r="AS120" s="1"/>
      <c r="AV120" s="1"/>
    </row>
    <row r="121" spans="31:48" x14ac:dyDescent="0.25">
      <c r="AE121" s="1"/>
      <c r="AH121" s="7"/>
      <c r="AI121" s="7"/>
      <c r="AJ121" s="7"/>
      <c r="AK121" s="7"/>
      <c r="AL121" s="1">
        <v>45410</v>
      </c>
      <c r="AM121" s="1">
        <v>45456</v>
      </c>
      <c r="AN121" s="1"/>
      <c r="AO121" s="1"/>
      <c r="AP121" s="1">
        <v>45464</v>
      </c>
      <c r="AQ121" s="1"/>
      <c r="AR121" s="1"/>
      <c r="AS121" s="1"/>
      <c r="AV121" s="1"/>
    </row>
    <row r="122" spans="31:48" x14ac:dyDescent="0.25">
      <c r="AE122" s="1"/>
      <c r="AH122" s="7"/>
      <c r="AI122" s="7"/>
      <c r="AJ122" s="7"/>
      <c r="AK122" s="7"/>
      <c r="AL122" s="1">
        <v>45411</v>
      </c>
      <c r="AM122" s="1">
        <v>45457</v>
      </c>
      <c r="AN122" s="1"/>
      <c r="AO122" s="1"/>
      <c r="AP122" s="1">
        <v>45467</v>
      </c>
      <c r="AQ122" s="1"/>
      <c r="AR122" s="1"/>
      <c r="AS122" s="1"/>
      <c r="AV122" s="1"/>
    </row>
    <row r="123" spans="31:48" x14ac:dyDescent="0.25">
      <c r="AE123" s="1"/>
      <c r="AH123" s="7"/>
      <c r="AI123" s="7"/>
      <c r="AJ123" s="7"/>
      <c r="AK123" s="7"/>
      <c r="AL123" s="1">
        <v>45412</v>
      </c>
      <c r="AM123" s="1">
        <v>45460</v>
      </c>
      <c r="AN123" s="1"/>
      <c r="AO123" s="1"/>
      <c r="AP123" s="1">
        <v>45468</v>
      </c>
      <c r="AQ123" s="1"/>
      <c r="AR123" s="1"/>
      <c r="AS123" s="1"/>
      <c r="AV123" s="1"/>
    </row>
    <row r="124" spans="31:48" x14ac:dyDescent="0.25">
      <c r="AE124" s="1"/>
      <c r="AH124" s="7"/>
      <c r="AI124" s="7"/>
      <c r="AJ124" s="7"/>
      <c r="AK124" s="7"/>
      <c r="AL124" s="1">
        <v>45413</v>
      </c>
      <c r="AM124" s="1">
        <v>45461</v>
      </c>
      <c r="AN124" s="1"/>
      <c r="AO124" s="1"/>
      <c r="AP124" s="1">
        <v>45469</v>
      </c>
      <c r="AQ124" s="1"/>
      <c r="AR124" s="1"/>
      <c r="AS124" s="1"/>
      <c r="AV124" s="1"/>
    </row>
    <row r="125" spans="31:48" x14ac:dyDescent="0.25">
      <c r="AE125" s="1"/>
      <c r="AH125" s="7"/>
      <c r="AI125" s="7"/>
      <c r="AJ125" s="7"/>
      <c r="AK125" s="7"/>
      <c r="AL125" s="1">
        <v>45414</v>
      </c>
      <c r="AM125" s="1">
        <v>45462</v>
      </c>
      <c r="AN125" s="1"/>
      <c r="AO125" s="1"/>
      <c r="AP125" s="1">
        <v>45470</v>
      </c>
      <c r="AQ125" s="1"/>
      <c r="AR125" s="1"/>
      <c r="AS125" s="1"/>
      <c r="AV125" s="1"/>
    </row>
    <row r="126" spans="31:48" x14ac:dyDescent="0.25">
      <c r="AE126" s="1"/>
      <c r="AH126" s="7"/>
      <c r="AI126" s="7"/>
      <c r="AJ126" s="7"/>
      <c r="AK126" s="7"/>
      <c r="AL126" s="1">
        <v>45415</v>
      </c>
      <c r="AM126" s="1">
        <v>45463</v>
      </c>
      <c r="AN126" s="1"/>
      <c r="AO126" s="1"/>
      <c r="AP126" s="1">
        <v>45471</v>
      </c>
      <c r="AQ126" s="1"/>
      <c r="AR126" s="1"/>
      <c r="AS126" s="1"/>
      <c r="AV126" s="1"/>
    </row>
    <row r="127" spans="31:48" x14ac:dyDescent="0.25">
      <c r="AE127" s="1"/>
      <c r="AH127" s="7"/>
      <c r="AI127" s="7"/>
      <c r="AJ127" s="7"/>
      <c r="AK127" s="7"/>
      <c r="AL127" s="1">
        <v>45416</v>
      </c>
      <c r="AM127" s="1">
        <v>45464</v>
      </c>
      <c r="AN127" s="1"/>
      <c r="AO127" s="1"/>
      <c r="AP127" s="1">
        <v>45474</v>
      </c>
      <c r="AQ127" s="1"/>
      <c r="AR127" s="1"/>
      <c r="AS127" s="1"/>
      <c r="AV127" s="1"/>
    </row>
    <row r="128" spans="31:48" x14ac:dyDescent="0.25">
      <c r="AE128" s="1"/>
      <c r="AH128" s="7"/>
      <c r="AI128" s="7"/>
      <c r="AJ128" s="7"/>
      <c r="AK128" s="7"/>
      <c r="AL128" s="1">
        <v>45417</v>
      </c>
      <c r="AM128" s="1">
        <v>45467</v>
      </c>
      <c r="AN128" s="1"/>
      <c r="AO128" s="1"/>
      <c r="AP128" s="1">
        <v>45475</v>
      </c>
      <c r="AQ128" s="1"/>
      <c r="AR128" s="1"/>
      <c r="AS128" s="1"/>
      <c r="AV128" s="1"/>
    </row>
    <row r="129" spans="31:48" x14ac:dyDescent="0.25">
      <c r="AE129" s="1"/>
      <c r="AH129" s="7"/>
      <c r="AI129" s="7"/>
      <c r="AJ129" s="7"/>
      <c r="AK129" s="7"/>
      <c r="AL129" s="1">
        <v>45418</v>
      </c>
      <c r="AM129" s="1">
        <v>45468</v>
      </c>
      <c r="AN129" s="1"/>
      <c r="AO129" s="1"/>
      <c r="AP129" s="1">
        <v>45476</v>
      </c>
      <c r="AQ129" s="1"/>
      <c r="AR129" s="1"/>
      <c r="AS129" s="1"/>
      <c r="AV129" s="1"/>
    </row>
    <row r="130" spans="31:48" x14ac:dyDescent="0.25">
      <c r="AE130" s="1"/>
      <c r="AH130" s="7"/>
      <c r="AI130" s="7"/>
      <c r="AJ130" s="7"/>
      <c r="AK130" s="7"/>
      <c r="AL130" s="1">
        <v>45419</v>
      </c>
      <c r="AM130" s="1">
        <v>45469</v>
      </c>
      <c r="AN130" s="1"/>
      <c r="AO130" s="1"/>
      <c r="AP130" s="1">
        <v>45477</v>
      </c>
      <c r="AQ130" s="1"/>
      <c r="AR130" s="1"/>
      <c r="AS130" s="1"/>
      <c r="AV130" s="1"/>
    </row>
    <row r="131" spans="31:48" x14ac:dyDescent="0.25">
      <c r="AE131" s="1"/>
      <c r="AH131" s="7"/>
      <c r="AI131" s="7"/>
      <c r="AJ131" s="7"/>
      <c r="AK131" s="7"/>
      <c r="AL131" s="1">
        <v>45420</v>
      </c>
      <c r="AM131" s="1">
        <v>45470</v>
      </c>
      <c r="AN131" s="1"/>
      <c r="AO131" s="1"/>
      <c r="AP131" s="1">
        <v>45478</v>
      </c>
      <c r="AQ131" s="1"/>
      <c r="AR131" s="1"/>
      <c r="AS131" s="1"/>
      <c r="AV131" s="1"/>
    </row>
    <row r="132" spans="31:48" x14ac:dyDescent="0.25">
      <c r="AE132" s="1"/>
      <c r="AH132" s="7"/>
      <c r="AI132" s="7"/>
      <c r="AJ132" s="7"/>
      <c r="AK132" s="7"/>
      <c r="AL132" s="1">
        <v>45421</v>
      </c>
      <c r="AM132" s="1">
        <v>45471</v>
      </c>
      <c r="AN132" s="1"/>
      <c r="AO132" s="1"/>
      <c r="AP132" s="1">
        <v>45481</v>
      </c>
      <c r="AQ132" s="1"/>
      <c r="AR132" s="1"/>
      <c r="AS132" s="1"/>
      <c r="AV132" s="1"/>
    </row>
    <row r="133" spans="31:48" x14ac:dyDescent="0.25">
      <c r="AE133" s="1"/>
      <c r="AH133" s="7"/>
      <c r="AI133" s="7"/>
      <c r="AJ133" s="7"/>
      <c r="AK133" s="7"/>
      <c r="AL133" s="1">
        <v>45422</v>
      </c>
      <c r="AM133" s="1">
        <v>45474</v>
      </c>
      <c r="AN133" s="1"/>
      <c r="AO133" s="1"/>
      <c r="AP133" s="1">
        <v>45482</v>
      </c>
      <c r="AQ133" s="1"/>
      <c r="AR133" s="1"/>
      <c r="AS133" s="1"/>
      <c r="AV133" s="1"/>
    </row>
    <row r="134" spans="31:48" x14ac:dyDescent="0.25">
      <c r="AE134" s="1"/>
      <c r="AH134" s="7"/>
      <c r="AI134" s="7"/>
      <c r="AJ134" s="7"/>
      <c r="AK134" s="7"/>
      <c r="AL134" s="1">
        <v>45423</v>
      </c>
      <c r="AM134" s="1">
        <v>45475</v>
      </c>
      <c r="AN134" s="1"/>
      <c r="AO134" s="1"/>
      <c r="AP134" s="1">
        <v>45483</v>
      </c>
      <c r="AQ134" s="1"/>
      <c r="AR134" s="1"/>
      <c r="AS134" s="1"/>
      <c r="AV134" s="1"/>
    </row>
    <row r="135" spans="31:48" x14ac:dyDescent="0.25">
      <c r="AE135" s="1"/>
      <c r="AH135" s="7"/>
      <c r="AI135" s="7"/>
      <c r="AJ135" s="7"/>
      <c r="AK135" s="7"/>
      <c r="AL135" s="1">
        <v>45424</v>
      </c>
      <c r="AM135" s="1">
        <v>45476</v>
      </c>
      <c r="AN135" s="1"/>
      <c r="AO135" s="1"/>
      <c r="AP135" s="1">
        <v>45484</v>
      </c>
      <c r="AQ135" s="1"/>
      <c r="AR135" s="1"/>
      <c r="AS135" s="1"/>
      <c r="AV135" s="1"/>
    </row>
    <row r="136" spans="31:48" x14ac:dyDescent="0.25">
      <c r="AE136" s="1"/>
      <c r="AH136" s="7"/>
      <c r="AI136" s="7"/>
      <c r="AJ136" s="7"/>
      <c r="AK136" s="7"/>
      <c r="AL136" s="1">
        <v>45425</v>
      </c>
      <c r="AM136" s="1">
        <v>45477</v>
      </c>
      <c r="AN136" s="1"/>
      <c r="AO136" s="1"/>
      <c r="AP136" s="1">
        <v>45485</v>
      </c>
      <c r="AQ136" s="1"/>
      <c r="AR136" s="1"/>
      <c r="AS136" s="1"/>
      <c r="AV136" s="1"/>
    </row>
    <row r="137" spans="31:48" x14ac:dyDescent="0.25">
      <c r="AE137" s="1"/>
      <c r="AH137" s="7"/>
      <c r="AI137" s="7"/>
      <c r="AJ137" s="7"/>
      <c r="AK137" s="7"/>
      <c r="AL137" s="1">
        <v>45426</v>
      </c>
      <c r="AM137" s="1">
        <v>45478</v>
      </c>
      <c r="AN137" s="1"/>
      <c r="AO137" s="1"/>
      <c r="AP137" s="1">
        <v>45488</v>
      </c>
      <c r="AQ137" s="1"/>
      <c r="AR137" s="1"/>
      <c r="AS137" s="1"/>
      <c r="AV137" s="1"/>
    </row>
    <row r="138" spans="31:48" x14ac:dyDescent="0.25">
      <c r="AE138" s="1"/>
      <c r="AH138" s="7"/>
      <c r="AI138" s="7"/>
      <c r="AJ138" s="7"/>
      <c r="AK138" s="7"/>
      <c r="AL138" s="1">
        <v>45427</v>
      </c>
      <c r="AM138" s="1">
        <v>45481</v>
      </c>
      <c r="AN138" s="1"/>
      <c r="AO138" s="1"/>
      <c r="AP138" s="1">
        <v>45489</v>
      </c>
      <c r="AQ138" s="1"/>
      <c r="AR138" s="1"/>
      <c r="AS138" s="1"/>
      <c r="AV138" s="1"/>
    </row>
    <row r="139" spans="31:48" x14ac:dyDescent="0.25">
      <c r="AE139" s="1"/>
      <c r="AH139" s="7"/>
      <c r="AI139" s="7"/>
      <c r="AJ139" s="7"/>
      <c r="AK139" s="7"/>
      <c r="AL139" s="1">
        <v>45428</v>
      </c>
      <c r="AM139" s="1">
        <v>45482</v>
      </c>
      <c r="AN139" s="1"/>
      <c r="AO139" s="1"/>
      <c r="AP139" s="1">
        <v>45490</v>
      </c>
      <c r="AQ139" s="1"/>
      <c r="AR139" s="1"/>
      <c r="AS139" s="1"/>
      <c r="AV139" s="1"/>
    </row>
    <row r="140" spans="31:48" x14ac:dyDescent="0.25">
      <c r="AE140" s="1"/>
      <c r="AH140" s="7"/>
      <c r="AI140" s="7"/>
      <c r="AJ140" s="7"/>
      <c r="AK140" s="7"/>
      <c r="AL140" s="1">
        <v>45429</v>
      </c>
      <c r="AM140" s="1">
        <v>45483</v>
      </c>
      <c r="AN140" s="1"/>
      <c r="AO140" s="1"/>
      <c r="AP140" s="1">
        <v>45491</v>
      </c>
      <c r="AQ140" s="1"/>
      <c r="AR140" s="1"/>
      <c r="AS140" s="1"/>
      <c r="AV140" s="1"/>
    </row>
    <row r="141" spans="31:48" x14ac:dyDescent="0.25">
      <c r="AE141" s="1"/>
      <c r="AH141" s="7"/>
      <c r="AI141" s="7"/>
      <c r="AJ141" s="7"/>
      <c r="AK141" s="7"/>
      <c r="AL141" s="1">
        <v>45430</v>
      </c>
      <c r="AM141" s="1">
        <v>45484</v>
      </c>
      <c r="AN141" s="1"/>
      <c r="AO141" s="1"/>
      <c r="AP141" s="1">
        <v>45492</v>
      </c>
      <c r="AQ141" s="1"/>
      <c r="AR141" s="1"/>
      <c r="AS141" s="1"/>
      <c r="AV141" s="1"/>
    </row>
    <row r="142" spans="31:48" x14ac:dyDescent="0.25">
      <c r="AE142" s="1"/>
      <c r="AH142" s="7"/>
      <c r="AI142" s="7"/>
      <c r="AJ142" s="7"/>
      <c r="AK142" s="7"/>
      <c r="AL142" s="1">
        <v>45431</v>
      </c>
      <c r="AM142" s="1">
        <v>45485</v>
      </c>
      <c r="AN142" s="1"/>
      <c r="AO142" s="1"/>
      <c r="AP142" s="1">
        <v>45495</v>
      </c>
      <c r="AQ142" s="1"/>
      <c r="AR142" s="1"/>
      <c r="AS142" s="1"/>
      <c r="AV142" s="1"/>
    </row>
    <row r="143" spans="31:48" x14ac:dyDescent="0.25">
      <c r="AE143" s="1"/>
      <c r="AH143" s="7"/>
      <c r="AI143" s="7"/>
      <c r="AJ143" s="7"/>
      <c r="AK143" s="7"/>
      <c r="AL143" s="1">
        <v>45432</v>
      </c>
      <c r="AM143" s="1">
        <v>45488</v>
      </c>
      <c r="AN143" s="1"/>
      <c r="AO143" s="1"/>
      <c r="AP143" s="1">
        <v>45496</v>
      </c>
      <c r="AQ143" s="1"/>
      <c r="AR143" s="1"/>
      <c r="AS143" s="1"/>
      <c r="AV143" s="1"/>
    </row>
    <row r="144" spans="31:48" x14ac:dyDescent="0.25">
      <c r="AE144" s="1"/>
      <c r="AH144" s="7"/>
      <c r="AI144" s="7"/>
      <c r="AJ144" s="7"/>
      <c r="AK144" s="7"/>
      <c r="AL144" s="1">
        <v>45433</v>
      </c>
      <c r="AM144" s="1">
        <v>45489</v>
      </c>
      <c r="AN144" s="1"/>
      <c r="AO144" s="1"/>
      <c r="AP144" s="1">
        <v>45497</v>
      </c>
      <c r="AQ144" s="1"/>
      <c r="AR144" s="1"/>
      <c r="AS144" s="1"/>
      <c r="AV144" s="1"/>
    </row>
    <row r="145" spans="31:48" x14ac:dyDescent="0.25">
      <c r="AE145" s="1"/>
      <c r="AH145" s="7"/>
      <c r="AI145" s="7"/>
      <c r="AJ145" s="7"/>
      <c r="AK145" s="7"/>
      <c r="AL145" s="1">
        <v>45434</v>
      </c>
      <c r="AM145" s="1">
        <v>45490</v>
      </c>
      <c r="AN145" s="1"/>
      <c r="AO145" s="1"/>
      <c r="AP145" s="1">
        <v>45498</v>
      </c>
      <c r="AQ145" s="1"/>
      <c r="AR145" s="1"/>
      <c r="AS145" s="1"/>
      <c r="AV145" s="1"/>
    </row>
    <row r="146" spans="31:48" x14ac:dyDescent="0.25">
      <c r="AE146" s="1"/>
      <c r="AH146" s="7"/>
      <c r="AI146" s="7"/>
      <c r="AJ146" s="7"/>
      <c r="AK146" s="7"/>
      <c r="AL146" s="1">
        <v>45435</v>
      </c>
      <c r="AM146" s="1">
        <v>45491</v>
      </c>
      <c r="AN146" s="1"/>
      <c r="AO146" s="1"/>
      <c r="AP146" s="1">
        <v>45499</v>
      </c>
      <c r="AQ146" s="1"/>
      <c r="AR146" s="1"/>
      <c r="AS146" s="1"/>
      <c r="AV146" s="1"/>
    </row>
    <row r="147" spans="31:48" x14ac:dyDescent="0.25">
      <c r="AE147" s="1"/>
      <c r="AH147" s="7"/>
      <c r="AI147" s="7"/>
      <c r="AJ147" s="7"/>
      <c r="AK147" s="7"/>
      <c r="AL147" s="1">
        <v>45436</v>
      </c>
      <c r="AM147" s="1">
        <v>45492</v>
      </c>
      <c r="AN147" s="1"/>
      <c r="AO147" s="1"/>
      <c r="AP147" s="1">
        <v>45502</v>
      </c>
      <c r="AQ147" s="1"/>
      <c r="AR147" s="1"/>
      <c r="AS147" s="1"/>
      <c r="AV147" s="1"/>
    </row>
    <row r="148" spans="31:48" x14ac:dyDescent="0.25">
      <c r="AE148" s="1"/>
      <c r="AH148" s="7"/>
      <c r="AI148" s="7"/>
      <c r="AJ148" s="7"/>
      <c r="AK148" s="7"/>
      <c r="AL148" s="1">
        <v>45437</v>
      </c>
      <c r="AM148" s="1">
        <v>45495</v>
      </c>
      <c r="AN148" s="1"/>
      <c r="AO148" s="1"/>
      <c r="AP148" s="1">
        <v>45503</v>
      </c>
      <c r="AQ148" s="1"/>
      <c r="AR148" s="1"/>
      <c r="AS148" s="1"/>
      <c r="AV148" s="1"/>
    </row>
    <row r="149" spans="31:48" x14ac:dyDescent="0.25">
      <c r="AE149" s="1"/>
      <c r="AH149" s="7"/>
      <c r="AI149" s="7"/>
      <c r="AJ149" s="7"/>
      <c r="AK149" s="7"/>
      <c r="AL149" s="1">
        <v>45438</v>
      </c>
      <c r="AM149" s="1">
        <v>45496</v>
      </c>
      <c r="AN149" s="1"/>
      <c r="AO149" s="1"/>
      <c r="AP149" s="1">
        <v>45504</v>
      </c>
      <c r="AQ149" s="1"/>
      <c r="AR149" s="1"/>
      <c r="AS149" s="1"/>
      <c r="AV149" s="1"/>
    </row>
    <row r="150" spans="31:48" x14ac:dyDescent="0.25">
      <c r="AE150" s="1"/>
      <c r="AH150" s="7"/>
      <c r="AI150" s="7"/>
      <c r="AJ150" s="7"/>
      <c r="AK150" s="7"/>
      <c r="AL150" s="1">
        <v>45439</v>
      </c>
      <c r="AM150" s="1">
        <v>45497</v>
      </c>
      <c r="AN150" s="1"/>
      <c r="AO150" s="1"/>
      <c r="AP150" s="1">
        <v>45505</v>
      </c>
      <c r="AQ150" s="1"/>
      <c r="AR150" s="1"/>
      <c r="AS150" s="1"/>
      <c r="AV150" s="1"/>
    </row>
    <row r="151" spans="31:48" x14ac:dyDescent="0.25">
      <c r="AE151" s="1"/>
      <c r="AH151" s="7"/>
      <c r="AI151" s="7"/>
      <c r="AJ151" s="7"/>
      <c r="AK151" s="7"/>
      <c r="AL151" s="1">
        <v>45440</v>
      </c>
      <c r="AM151" s="1">
        <v>45498</v>
      </c>
      <c r="AN151" s="1"/>
      <c r="AO151" s="1"/>
      <c r="AP151" s="1">
        <v>45506</v>
      </c>
      <c r="AQ151" s="1"/>
      <c r="AR151" s="1"/>
      <c r="AS151" s="1"/>
      <c r="AV151" s="1"/>
    </row>
    <row r="152" spans="31:48" x14ac:dyDescent="0.25">
      <c r="AE152" s="1"/>
      <c r="AH152" s="7"/>
      <c r="AI152" s="7"/>
      <c r="AJ152" s="7"/>
      <c r="AK152" s="7"/>
      <c r="AL152" s="1">
        <v>45441</v>
      </c>
      <c r="AM152" s="1">
        <v>45499</v>
      </c>
      <c r="AN152" s="1"/>
      <c r="AO152" s="1"/>
      <c r="AP152" s="1">
        <v>45509</v>
      </c>
      <c r="AQ152" s="1"/>
      <c r="AR152" s="1"/>
      <c r="AS152" s="1"/>
      <c r="AV152" s="1"/>
    </row>
    <row r="153" spans="31:48" x14ac:dyDescent="0.25">
      <c r="AE153" s="1"/>
      <c r="AH153" s="7"/>
      <c r="AI153" s="7"/>
      <c r="AJ153" s="7"/>
      <c r="AK153" s="7"/>
      <c r="AL153" s="1">
        <v>45442</v>
      </c>
      <c r="AM153" s="1">
        <v>45502</v>
      </c>
      <c r="AN153" s="1"/>
      <c r="AO153" s="1"/>
      <c r="AP153" s="1">
        <v>45510</v>
      </c>
      <c r="AQ153" s="1"/>
      <c r="AR153" s="1"/>
      <c r="AS153" s="1"/>
      <c r="AV153" s="1"/>
    </row>
    <row r="154" spans="31:48" x14ac:dyDescent="0.25">
      <c r="AE154" s="1"/>
      <c r="AH154" s="7"/>
      <c r="AI154" s="7"/>
      <c r="AJ154" s="7"/>
      <c r="AK154" s="7"/>
      <c r="AL154" s="1">
        <v>45443</v>
      </c>
      <c r="AM154" s="1">
        <v>45503</v>
      </c>
      <c r="AN154" s="1"/>
      <c r="AO154" s="1"/>
      <c r="AP154" s="1">
        <v>45511</v>
      </c>
      <c r="AQ154" s="1"/>
      <c r="AR154" s="1"/>
      <c r="AS154" s="1"/>
      <c r="AV154" s="1"/>
    </row>
    <row r="155" spans="31:48" x14ac:dyDescent="0.25">
      <c r="AE155" s="1"/>
      <c r="AH155" s="7"/>
      <c r="AI155" s="7"/>
      <c r="AJ155" s="7"/>
      <c r="AK155" s="7"/>
      <c r="AL155" s="1">
        <v>45444</v>
      </c>
      <c r="AM155" s="1">
        <v>45504</v>
      </c>
      <c r="AN155" s="1"/>
      <c r="AO155" s="1"/>
      <c r="AP155" s="1">
        <v>45512</v>
      </c>
      <c r="AQ155" s="1"/>
      <c r="AR155" s="1"/>
      <c r="AS155" s="1"/>
      <c r="AV155" s="1"/>
    </row>
    <row r="156" spans="31:48" x14ac:dyDescent="0.25">
      <c r="AE156" s="1"/>
      <c r="AH156" s="7"/>
      <c r="AI156" s="7"/>
      <c r="AJ156" s="7"/>
      <c r="AK156" s="7"/>
      <c r="AL156" s="1">
        <v>45445</v>
      </c>
      <c r="AM156" s="1">
        <v>45505</v>
      </c>
      <c r="AN156" s="1"/>
      <c r="AO156" s="1"/>
      <c r="AP156" s="1">
        <v>45513</v>
      </c>
      <c r="AQ156" s="1"/>
      <c r="AR156" s="1"/>
      <c r="AS156" s="1"/>
      <c r="AV156" s="1"/>
    </row>
    <row r="157" spans="31:48" x14ac:dyDescent="0.25">
      <c r="AE157" s="1"/>
      <c r="AH157" s="7"/>
      <c r="AI157" s="7"/>
      <c r="AJ157" s="7"/>
      <c r="AK157" s="7"/>
      <c r="AL157" s="1">
        <v>45446</v>
      </c>
      <c r="AM157" s="1">
        <v>45506</v>
      </c>
      <c r="AN157" s="1"/>
      <c r="AO157" s="1"/>
      <c r="AP157" s="1">
        <v>45516</v>
      </c>
      <c r="AQ157" s="1"/>
      <c r="AR157" s="1"/>
      <c r="AS157" s="1"/>
      <c r="AV157" s="1"/>
    </row>
    <row r="158" spans="31:48" x14ac:dyDescent="0.25">
      <c r="AE158" s="1"/>
      <c r="AH158" s="7"/>
      <c r="AI158" s="7"/>
      <c r="AJ158" s="7"/>
      <c r="AK158" s="7"/>
      <c r="AL158" s="1">
        <v>45447</v>
      </c>
      <c r="AM158" s="1">
        <v>45509</v>
      </c>
      <c r="AN158" s="1"/>
      <c r="AO158" s="1"/>
      <c r="AP158" s="1">
        <v>45517</v>
      </c>
      <c r="AQ158" s="1"/>
      <c r="AR158" s="1"/>
      <c r="AS158" s="1"/>
      <c r="AV158" s="1"/>
    </row>
    <row r="159" spans="31:48" x14ac:dyDescent="0.25">
      <c r="AE159" s="1"/>
      <c r="AH159" s="7"/>
      <c r="AI159" s="7"/>
      <c r="AJ159" s="7"/>
      <c r="AK159" s="7"/>
      <c r="AL159" s="1">
        <v>45448</v>
      </c>
      <c r="AM159" s="1">
        <v>45510</v>
      </c>
      <c r="AN159" s="1"/>
      <c r="AO159" s="1"/>
      <c r="AP159" s="1">
        <v>45518</v>
      </c>
      <c r="AQ159" s="1"/>
      <c r="AR159" s="1"/>
      <c r="AS159" s="1"/>
      <c r="AV159" s="1"/>
    </row>
    <row r="160" spans="31:48" x14ac:dyDescent="0.25">
      <c r="AE160" s="1"/>
      <c r="AH160" s="7"/>
      <c r="AI160" s="7"/>
      <c r="AJ160" s="7"/>
      <c r="AK160" s="7"/>
      <c r="AL160" s="1">
        <v>45449</v>
      </c>
      <c r="AM160" s="1">
        <v>45511</v>
      </c>
      <c r="AN160" s="1"/>
      <c r="AO160" s="1"/>
      <c r="AP160" s="1">
        <v>45520</v>
      </c>
      <c r="AQ160" s="1"/>
      <c r="AR160" s="1"/>
      <c r="AS160" s="1"/>
      <c r="AV160" s="1"/>
    </row>
    <row r="161" spans="31:48" x14ac:dyDescent="0.25">
      <c r="AE161" s="1"/>
      <c r="AH161" s="7"/>
      <c r="AI161" s="7"/>
      <c r="AJ161" s="7"/>
      <c r="AK161" s="7"/>
      <c r="AL161" s="1">
        <v>45450</v>
      </c>
      <c r="AM161" s="1">
        <v>45512</v>
      </c>
      <c r="AN161" s="1"/>
      <c r="AO161" s="1"/>
      <c r="AP161" s="1">
        <v>45523</v>
      </c>
      <c r="AQ161" s="1"/>
      <c r="AR161" s="1"/>
      <c r="AS161" s="1"/>
      <c r="AV161" s="1"/>
    </row>
    <row r="162" spans="31:48" x14ac:dyDescent="0.25">
      <c r="AE162" s="1"/>
      <c r="AH162" s="7"/>
      <c r="AI162" s="7"/>
      <c r="AJ162" s="7"/>
      <c r="AK162" s="7"/>
      <c r="AL162" s="1">
        <v>45451</v>
      </c>
      <c r="AM162" s="1">
        <v>45513</v>
      </c>
      <c r="AN162" s="1"/>
      <c r="AO162" s="1"/>
      <c r="AP162" s="1">
        <v>45524</v>
      </c>
      <c r="AQ162" s="1"/>
      <c r="AR162" s="1"/>
      <c r="AS162" s="1"/>
      <c r="AV162" s="1"/>
    </row>
    <row r="163" spans="31:48" x14ac:dyDescent="0.25">
      <c r="AE163" s="1"/>
      <c r="AH163" s="7"/>
      <c r="AI163" s="7"/>
      <c r="AJ163" s="7"/>
      <c r="AK163" s="7"/>
      <c r="AL163" s="1">
        <v>45452</v>
      </c>
      <c r="AM163" s="1">
        <v>45516</v>
      </c>
      <c r="AN163" s="1"/>
      <c r="AO163" s="1"/>
      <c r="AP163" s="1">
        <v>45525</v>
      </c>
      <c r="AQ163" s="1"/>
      <c r="AR163" s="1"/>
      <c r="AS163" s="1"/>
      <c r="AV163" s="1"/>
    </row>
    <row r="164" spans="31:48" x14ac:dyDescent="0.25">
      <c r="AE164" s="1"/>
      <c r="AH164" s="7"/>
      <c r="AI164" s="7"/>
      <c r="AJ164" s="7"/>
      <c r="AK164" s="7"/>
      <c r="AL164" s="1">
        <v>45453</v>
      </c>
      <c r="AM164" s="1">
        <v>45517</v>
      </c>
      <c r="AN164" s="1"/>
      <c r="AO164" s="1"/>
      <c r="AP164" s="1">
        <v>45526</v>
      </c>
      <c r="AQ164" s="1"/>
      <c r="AR164" s="1"/>
      <c r="AS164" s="1"/>
      <c r="AV164" s="1"/>
    </row>
    <row r="165" spans="31:48" x14ac:dyDescent="0.25">
      <c r="AE165" s="1"/>
      <c r="AH165" s="7"/>
      <c r="AI165" s="7"/>
      <c r="AJ165" s="7"/>
      <c r="AK165" s="7"/>
      <c r="AL165" s="1">
        <v>45454</v>
      </c>
      <c r="AM165" s="1">
        <v>45518</v>
      </c>
      <c r="AN165" s="1"/>
      <c r="AO165" s="1"/>
      <c r="AP165" s="1">
        <v>45527</v>
      </c>
      <c r="AQ165" s="1"/>
      <c r="AR165" s="1"/>
      <c r="AS165" s="1"/>
      <c r="AV165" s="1"/>
    </row>
    <row r="166" spans="31:48" x14ac:dyDescent="0.25">
      <c r="AE166" s="1"/>
      <c r="AH166" s="7"/>
      <c r="AI166" s="7"/>
      <c r="AJ166" s="7"/>
      <c r="AK166" s="7"/>
      <c r="AL166" s="1">
        <v>45455</v>
      </c>
      <c r="AM166" s="1">
        <v>45519</v>
      </c>
      <c r="AN166" s="1"/>
      <c r="AO166" s="1"/>
      <c r="AP166" s="1">
        <v>45530</v>
      </c>
      <c r="AQ166" s="1"/>
      <c r="AR166" s="1"/>
      <c r="AS166" s="1"/>
      <c r="AV166" s="1"/>
    </row>
    <row r="167" spans="31:48" x14ac:dyDescent="0.25">
      <c r="AE167" s="1"/>
      <c r="AH167" s="7"/>
      <c r="AI167" s="7"/>
      <c r="AJ167" s="7"/>
      <c r="AK167" s="7"/>
      <c r="AL167" s="1">
        <v>45456</v>
      </c>
      <c r="AM167" s="1">
        <v>45520</v>
      </c>
      <c r="AN167" s="1"/>
      <c r="AO167" s="1"/>
      <c r="AP167" s="1">
        <v>45531</v>
      </c>
      <c r="AQ167" s="1"/>
      <c r="AR167" s="1"/>
      <c r="AS167" s="1"/>
      <c r="AV167" s="1"/>
    </row>
    <row r="168" spans="31:48" x14ac:dyDescent="0.25">
      <c r="AE168" s="1"/>
      <c r="AH168" s="7"/>
      <c r="AI168" s="7"/>
      <c r="AJ168" s="7"/>
      <c r="AK168" s="7"/>
      <c r="AL168" s="1">
        <v>45457</v>
      </c>
      <c r="AM168" s="1">
        <v>45523</v>
      </c>
      <c r="AN168" s="1"/>
      <c r="AO168" s="1"/>
      <c r="AP168" s="1">
        <v>45532</v>
      </c>
      <c r="AQ168" s="1"/>
      <c r="AR168" s="1"/>
      <c r="AS168" s="1"/>
      <c r="AV168" s="1"/>
    </row>
    <row r="169" spans="31:48" x14ac:dyDescent="0.25">
      <c r="AE169" s="1"/>
      <c r="AH169" s="7"/>
      <c r="AI169" s="7"/>
      <c r="AJ169" s="7"/>
      <c r="AK169" s="7"/>
      <c r="AL169" s="1">
        <v>45458</v>
      </c>
      <c r="AM169" s="1">
        <v>45524</v>
      </c>
      <c r="AN169" s="1"/>
      <c r="AO169" s="1"/>
      <c r="AP169" s="1">
        <v>45533</v>
      </c>
      <c r="AQ169" s="1"/>
      <c r="AR169" s="1"/>
      <c r="AS169" s="1"/>
      <c r="AV169" s="1"/>
    </row>
    <row r="170" spans="31:48" x14ac:dyDescent="0.25">
      <c r="AE170" s="1"/>
      <c r="AH170" s="7"/>
      <c r="AI170" s="7"/>
      <c r="AJ170" s="7"/>
      <c r="AK170" s="7"/>
      <c r="AL170" s="1">
        <v>45459</v>
      </c>
      <c r="AM170" s="1">
        <v>45525</v>
      </c>
      <c r="AN170" s="1"/>
      <c r="AO170" s="1"/>
      <c r="AP170" s="1">
        <v>45534</v>
      </c>
      <c r="AQ170" s="1"/>
      <c r="AR170" s="1"/>
      <c r="AS170" s="1"/>
      <c r="AV170" s="1"/>
    </row>
    <row r="171" spans="31:48" x14ac:dyDescent="0.25">
      <c r="AE171" s="1"/>
      <c r="AH171" s="7"/>
      <c r="AI171" s="7"/>
      <c r="AJ171" s="7"/>
      <c r="AK171" s="7"/>
      <c r="AL171" s="1">
        <v>45460</v>
      </c>
      <c r="AM171" s="1">
        <v>45526</v>
      </c>
      <c r="AN171" s="1"/>
      <c r="AO171" s="1"/>
      <c r="AP171" s="1">
        <v>45537</v>
      </c>
      <c r="AQ171" s="1"/>
      <c r="AR171" s="1"/>
      <c r="AS171" s="1"/>
      <c r="AV171" s="1"/>
    </row>
    <row r="172" spans="31:48" x14ac:dyDescent="0.25">
      <c r="AE172" s="1"/>
      <c r="AH172" s="7"/>
      <c r="AI172" s="7"/>
      <c r="AJ172" s="7"/>
      <c r="AK172" s="7"/>
      <c r="AL172" s="1">
        <v>45461</v>
      </c>
      <c r="AM172" s="1">
        <v>45527</v>
      </c>
      <c r="AN172" s="1"/>
      <c r="AO172" s="1"/>
      <c r="AP172" s="1">
        <v>45538</v>
      </c>
      <c r="AQ172" s="1"/>
      <c r="AR172" s="1"/>
      <c r="AS172" s="1"/>
      <c r="AV172" s="1"/>
    </row>
    <row r="173" spans="31:48" x14ac:dyDescent="0.25">
      <c r="AE173" s="1"/>
      <c r="AH173" s="7"/>
      <c r="AI173" s="7"/>
      <c r="AJ173" s="7"/>
      <c r="AK173" s="7"/>
      <c r="AL173" s="1">
        <v>45462</v>
      </c>
      <c r="AM173" s="1">
        <v>45530</v>
      </c>
      <c r="AN173" s="1"/>
      <c r="AO173" s="1"/>
      <c r="AP173" s="1">
        <v>45539</v>
      </c>
      <c r="AQ173" s="1"/>
      <c r="AR173" s="1"/>
      <c r="AS173" s="1"/>
      <c r="AV173" s="1"/>
    </row>
    <row r="174" spans="31:48" x14ac:dyDescent="0.25">
      <c r="AE174" s="1"/>
      <c r="AH174" s="7"/>
      <c r="AI174" s="7"/>
      <c r="AJ174" s="7"/>
      <c r="AK174" s="7"/>
      <c r="AL174" s="1">
        <v>45463</v>
      </c>
      <c r="AM174" s="1">
        <v>45531</v>
      </c>
      <c r="AN174" s="1"/>
      <c r="AO174" s="1"/>
      <c r="AP174" s="1">
        <v>45540</v>
      </c>
      <c r="AQ174" s="1"/>
      <c r="AR174" s="1"/>
      <c r="AS174" s="1"/>
      <c r="AV174" s="1"/>
    </row>
    <row r="175" spans="31:48" x14ac:dyDescent="0.25">
      <c r="AE175" s="1"/>
      <c r="AH175" s="7"/>
      <c r="AI175" s="7"/>
      <c r="AJ175" s="7"/>
      <c r="AK175" s="7"/>
      <c r="AL175" s="1">
        <v>45464</v>
      </c>
      <c r="AM175" s="1">
        <v>45532</v>
      </c>
      <c r="AN175" s="1"/>
      <c r="AO175" s="1"/>
      <c r="AP175" s="1">
        <v>45541</v>
      </c>
      <c r="AQ175" s="1"/>
      <c r="AR175" s="1"/>
      <c r="AS175" s="1"/>
      <c r="AV175" s="1"/>
    </row>
    <row r="176" spans="31:48" x14ac:dyDescent="0.25">
      <c r="AE176" s="1"/>
      <c r="AH176" s="7"/>
      <c r="AI176" s="7"/>
      <c r="AJ176" s="7"/>
      <c r="AK176" s="7"/>
      <c r="AL176" s="1">
        <v>45465</v>
      </c>
      <c r="AM176" s="1">
        <v>45533</v>
      </c>
      <c r="AN176" s="1"/>
      <c r="AO176" s="1"/>
      <c r="AP176" s="1">
        <v>45544</v>
      </c>
      <c r="AQ176" s="1"/>
      <c r="AR176" s="1"/>
      <c r="AS176" s="1"/>
      <c r="AV176" s="1"/>
    </row>
    <row r="177" spans="31:48" x14ac:dyDescent="0.25">
      <c r="AE177" s="1"/>
      <c r="AH177" s="7"/>
      <c r="AI177" s="7"/>
      <c r="AJ177" s="7"/>
      <c r="AK177" s="7"/>
      <c r="AL177" s="1">
        <v>45466</v>
      </c>
      <c r="AM177" s="1">
        <v>45534</v>
      </c>
      <c r="AN177" s="1"/>
      <c r="AO177" s="1"/>
      <c r="AP177" s="1">
        <v>45545</v>
      </c>
      <c r="AQ177" s="1"/>
      <c r="AR177" s="1"/>
      <c r="AS177" s="1"/>
      <c r="AV177" s="1"/>
    </row>
    <row r="178" spans="31:48" x14ac:dyDescent="0.25">
      <c r="AE178" s="1"/>
      <c r="AH178" s="7"/>
      <c r="AI178" s="7"/>
      <c r="AJ178" s="7"/>
      <c r="AK178" s="7"/>
      <c r="AL178" s="1">
        <v>45467</v>
      </c>
      <c r="AM178" s="1">
        <v>45537</v>
      </c>
      <c r="AN178" s="1"/>
      <c r="AO178" s="1"/>
      <c r="AP178" s="1">
        <v>45546</v>
      </c>
      <c r="AQ178" s="1"/>
      <c r="AR178" s="1"/>
      <c r="AS178" s="1"/>
      <c r="AV178" s="1"/>
    </row>
    <row r="179" spans="31:48" x14ac:dyDescent="0.25">
      <c r="AE179" s="1"/>
      <c r="AH179" s="7"/>
      <c r="AI179" s="7"/>
      <c r="AJ179" s="7"/>
      <c r="AK179" s="7"/>
      <c r="AL179" s="1">
        <v>45468</v>
      </c>
      <c r="AM179" s="1">
        <v>45538</v>
      </c>
      <c r="AN179" s="1"/>
      <c r="AO179" s="1"/>
      <c r="AP179" s="1">
        <v>45547</v>
      </c>
      <c r="AQ179" s="1"/>
      <c r="AR179" s="1"/>
      <c r="AS179" s="1"/>
      <c r="AV179" s="1"/>
    </row>
    <row r="180" spans="31:48" x14ac:dyDescent="0.25">
      <c r="AE180" s="1"/>
      <c r="AH180" s="7"/>
      <c r="AI180" s="7"/>
      <c r="AJ180" s="7"/>
      <c r="AK180" s="7"/>
      <c r="AL180" s="1">
        <v>45469</v>
      </c>
      <c r="AM180" s="1">
        <v>45539</v>
      </c>
      <c r="AN180" s="1"/>
      <c r="AO180" s="1"/>
      <c r="AP180" s="1">
        <v>45548</v>
      </c>
      <c r="AQ180" s="1"/>
      <c r="AR180" s="1"/>
      <c r="AS180" s="1"/>
      <c r="AV180" s="1"/>
    </row>
    <row r="181" spans="31:48" x14ac:dyDescent="0.25">
      <c r="AE181" s="1"/>
      <c r="AH181" s="7"/>
      <c r="AI181" s="7"/>
      <c r="AJ181" s="7"/>
      <c r="AK181" s="7"/>
      <c r="AL181" s="1">
        <v>45470</v>
      </c>
      <c r="AM181" s="1">
        <v>45540</v>
      </c>
      <c r="AN181" s="1"/>
      <c r="AO181" s="1"/>
      <c r="AP181" s="1">
        <v>45551</v>
      </c>
      <c r="AQ181" s="1"/>
      <c r="AR181" s="1"/>
      <c r="AS181" s="1"/>
      <c r="AV181" s="1"/>
    </row>
    <row r="182" spans="31:48" x14ac:dyDescent="0.25">
      <c r="AE182" s="1"/>
      <c r="AH182" s="7"/>
      <c r="AI182" s="7"/>
      <c r="AJ182" s="7"/>
      <c r="AK182" s="7"/>
      <c r="AL182" s="1">
        <v>45471</v>
      </c>
      <c r="AM182" s="1">
        <v>45541</v>
      </c>
      <c r="AN182" s="1"/>
      <c r="AO182" s="1"/>
      <c r="AP182" s="1">
        <v>45552</v>
      </c>
      <c r="AQ182" s="1"/>
      <c r="AR182" s="1"/>
      <c r="AS182" s="1"/>
      <c r="AV182" s="1"/>
    </row>
    <row r="183" spans="31:48" x14ac:dyDescent="0.25">
      <c r="AE183" s="1"/>
      <c r="AH183" s="7"/>
      <c r="AI183" s="7"/>
      <c r="AJ183" s="7"/>
      <c r="AK183" s="7"/>
      <c r="AL183" s="1">
        <v>45472</v>
      </c>
      <c r="AM183" s="1">
        <v>45544</v>
      </c>
      <c r="AN183" s="1"/>
      <c r="AO183" s="1"/>
      <c r="AP183" s="1">
        <v>45553</v>
      </c>
      <c r="AQ183" s="1"/>
      <c r="AR183" s="1"/>
      <c r="AS183" s="1"/>
      <c r="AV183" s="1"/>
    </row>
    <row r="184" spans="31:48" x14ac:dyDescent="0.25">
      <c r="AE184" s="1"/>
      <c r="AH184" s="7"/>
      <c r="AI184" s="7"/>
      <c r="AJ184" s="7"/>
      <c r="AK184" s="7"/>
      <c r="AL184" s="1">
        <v>45473</v>
      </c>
      <c r="AM184" s="1">
        <v>45545</v>
      </c>
      <c r="AN184" s="1"/>
      <c r="AO184" s="1"/>
      <c r="AP184" s="1">
        <v>45554</v>
      </c>
      <c r="AQ184" s="1"/>
      <c r="AR184" s="1"/>
      <c r="AS184" s="1"/>
      <c r="AV184" s="1"/>
    </row>
    <row r="185" spans="31:48" x14ac:dyDescent="0.25">
      <c r="AE185" s="1"/>
      <c r="AH185" s="7"/>
      <c r="AI185" s="7"/>
      <c r="AJ185" s="7"/>
      <c r="AK185" s="7"/>
      <c r="AL185" s="1">
        <v>45474</v>
      </c>
      <c r="AM185" s="1">
        <v>45546</v>
      </c>
      <c r="AN185" s="1"/>
      <c r="AO185" s="1"/>
      <c r="AP185" s="1">
        <v>45555</v>
      </c>
      <c r="AQ185" s="1"/>
      <c r="AR185" s="1"/>
      <c r="AS185" s="1"/>
      <c r="AV185" s="1"/>
    </row>
    <row r="186" spans="31:48" x14ac:dyDescent="0.25">
      <c r="AE186" s="1"/>
      <c r="AH186" s="7"/>
      <c r="AI186" s="7"/>
      <c r="AJ186" s="7"/>
      <c r="AK186" s="7"/>
      <c r="AL186" s="1">
        <v>45475</v>
      </c>
      <c r="AM186" s="1">
        <v>45547</v>
      </c>
      <c r="AN186" s="1"/>
      <c r="AO186" s="1"/>
      <c r="AP186" s="1">
        <v>45558</v>
      </c>
      <c r="AQ186" s="1"/>
      <c r="AR186" s="1"/>
      <c r="AS186" s="1"/>
      <c r="AV186" s="1"/>
    </row>
    <row r="187" spans="31:48" x14ac:dyDescent="0.25">
      <c r="AE187" s="1"/>
      <c r="AH187" s="7"/>
      <c r="AI187" s="7"/>
      <c r="AJ187" s="7"/>
      <c r="AK187" s="7"/>
      <c r="AL187" s="1">
        <v>45476</v>
      </c>
      <c r="AM187" s="1">
        <v>45548</v>
      </c>
      <c r="AN187" s="1"/>
      <c r="AO187" s="1"/>
      <c r="AP187" s="1">
        <v>45559</v>
      </c>
      <c r="AQ187" s="1"/>
      <c r="AR187" s="1"/>
      <c r="AS187" s="1"/>
      <c r="AV187" s="1"/>
    </row>
    <row r="188" spans="31:48" x14ac:dyDescent="0.25">
      <c r="AE188" s="1"/>
      <c r="AH188" s="7"/>
      <c r="AI188" s="7"/>
      <c r="AJ188" s="7"/>
      <c r="AK188" s="7"/>
      <c r="AL188" s="1">
        <v>45477</v>
      </c>
      <c r="AM188" s="1">
        <v>45551</v>
      </c>
      <c r="AN188" s="1"/>
      <c r="AO188" s="1"/>
      <c r="AP188" s="1">
        <v>45560</v>
      </c>
      <c r="AQ188" s="1"/>
      <c r="AR188" s="1"/>
      <c r="AS188" s="1"/>
      <c r="AV188" s="1"/>
    </row>
    <row r="189" spans="31:48" x14ac:dyDescent="0.25">
      <c r="AE189" s="1"/>
      <c r="AH189" s="7"/>
      <c r="AI189" s="7"/>
      <c r="AJ189" s="7"/>
      <c r="AK189" s="7"/>
      <c r="AL189" s="1">
        <v>45478</v>
      </c>
      <c r="AM189" s="1">
        <v>45552</v>
      </c>
      <c r="AN189" s="1"/>
      <c r="AO189" s="1"/>
      <c r="AP189" s="1">
        <v>45561</v>
      </c>
      <c r="AQ189" s="1"/>
      <c r="AR189" s="1"/>
      <c r="AS189" s="1"/>
      <c r="AV189" s="1"/>
    </row>
    <row r="190" spans="31:48" x14ac:dyDescent="0.25">
      <c r="AE190" s="1"/>
      <c r="AH190" s="7"/>
      <c r="AI190" s="7"/>
      <c r="AJ190" s="7"/>
      <c r="AK190" s="7"/>
      <c r="AL190" s="1">
        <v>45479</v>
      </c>
      <c r="AM190" s="1">
        <v>45553</v>
      </c>
      <c r="AN190" s="1"/>
      <c r="AO190" s="1"/>
      <c r="AP190" s="1">
        <v>45562</v>
      </c>
      <c r="AQ190" s="1"/>
      <c r="AR190" s="1"/>
      <c r="AS190" s="1"/>
      <c r="AV190" s="1"/>
    </row>
    <row r="191" spans="31:48" x14ac:dyDescent="0.25">
      <c r="AE191" s="1"/>
      <c r="AH191" s="7"/>
      <c r="AI191" s="7"/>
      <c r="AJ191" s="7"/>
      <c r="AK191" s="7"/>
      <c r="AL191" s="1">
        <v>45480</v>
      </c>
      <c r="AM191" s="1">
        <v>45554</v>
      </c>
      <c r="AN191" s="1"/>
      <c r="AO191" s="1"/>
      <c r="AP191" s="1">
        <v>45565</v>
      </c>
      <c r="AQ191" s="1"/>
      <c r="AR191" s="1"/>
      <c r="AS191" s="1"/>
      <c r="AV191" s="1"/>
    </row>
    <row r="192" spans="31:48" x14ac:dyDescent="0.25">
      <c r="AE192" s="1"/>
      <c r="AH192" s="7"/>
      <c r="AI192" s="7"/>
      <c r="AJ192" s="7"/>
      <c r="AK192" s="7"/>
      <c r="AL192" s="1">
        <v>45481</v>
      </c>
      <c r="AM192" s="1">
        <v>45555</v>
      </c>
      <c r="AN192" s="1"/>
      <c r="AO192" s="1"/>
      <c r="AP192" s="1">
        <v>45566</v>
      </c>
      <c r="AQ192" s="1"/>
      <c r="AR192" s="1"/>
      <c r="AS192" s="1"/>
      <c r="AV192" s="1"/>
    </row>
    <row r="193" spans="31:48" x14ac:dyDescent="0.25">
      <c r="AE193" s="1"/>
      <c r="AH193" s="7"/>
      <c r="AI193" s="7"/>
      <c r="AJ193" s="7"/>
      <c r="AK193" s="7"/>
      <c r="AL193" s="1">
        <v>45482</v>
      </c>
      <c r="AM193" s="1">
        <v>45558</v>
      </c>
      <c r="AN193" s="1"/>
      <c r="AO193" s="1"/>
      <c r="AP193" s="1">
        <v>45567</v>
      </c>
      <c r="AQ193" s="1"/>
      <c r="AR193" s="1"/>
      <c r="AS193" s="1"/>
      <c r="AV193" s="1"/>
    </row>
    <row r="194" spans="31:48" x14ac:dyDescent="0.25">
      <c r="AE194" s="1"/>
      <c r="AH194" s="7"/>
      <c r="AI194" s="7"/>
      <c r="AJ194" s="7"/>
      <c r="AK194" s="7"/>
      <c r="AL194" s="1">
        <v>45483</v>
      </c>
      <c r="AM194" s="1">
        <v>45559</v>
      </c>
      <c r="AN194" s="1"/>
      <c r="AO194" s="1"/>
      <c r="AP194" s="1">
        <v>45568</v>
      </c>
      <c r="AQ194" s="1"/>
      <c r="AR194" s="1"/>
      <c r="AS194" s="1"/>
      <c r="AV194" s="1"/>
    </row>
    <row r="195" spans="31:48" x14ac:dyDescent="0.25">
      <c r="AE195" s="1"/>
      <c r="AH195" s="7"/>
      <c r="AI195" s="7"/>
      <c r="AJ195" s="7"/>
      <c r="AK195" s="7"/>
      <c r="AL195" s="1">
        <v>45484</v>
      </c>
      <c r="AM195" s="1">
        <v>45560</v>
      </c>
      <c r="AN195" s="1"/>
      <c r="AO195" s="1"/>
      <c r="AP195" s="1">
        <v>45569</v>
      </c>
      <c r="AQ195" s="1"/>
      <c r="AR195" s="1"/>
      <c r="AS195" s="1"/>
      <c r="AV195" s="1"/>
    </row>
    <row r="196" spans="31:48" x14ac:dyDescent="0.25">
      <c r="AE196" s="1"/>
      <c r="AH196" s="7"/>
      <c r="AI196" s="7"/>
      <c r="AJ196" s="7"/>
      <c r="AK196" s="7"/>
      <c r="AL196" s="1">
        <v>45485</v>
      </c>
      <c r="AM196" s="1">
        <v>45561</v>
      </c>
      <c r="AN196" s="1"/>
      <c r="AO196" s="1"/>
      <c r="AP196" s="1">
        <v>45572</v>
      </c>
      <c r="AQ196" s="1"/>
      <c r="AR196" s="1"/>
      <c r="AS196" s="1"/>
      <c r="AV196" s="1"/>
    </row>
    <row r="197" spans="31:48" x14ac:dyDescent="0.25">
      <c r="AE197" s="1"/>
      <c r="AH197" s="7"/>
      <c r="AI197" s="7"/>
      <c r="AJ197" s="7"/>
      <c r="AK197" s="7"/>
      <c r="AL197" s="1">
        <v>45486</v>
      </c>
      <c r="AM197" s="1">
        <v>45562</v>
      </c>
      <c r="AN197" s="1"/>
      <c r="AO197" s="1"/>
      <c r="AP197" s="1">
        <v>45573</v>
      </c>
      <c r="AQ197" s="1"/>
      <c r="AR197" s="1"/>
      <c r="AS197" s="1"/>
      <c r="AV197" s="1"/>
    </row>
    <row r="198" spans="31:48" x14ac:dyDescent="0.25">
      <c r="AE198" s="1"/>
      <c r="AH198" s="7"/>
      <c r="AI198" s="7"/>
      <c r="AJ198" s="7"/>
      <c r="AK198" s="7"/>
      <c r="AL198" s="1">
        <v>45487</v>
      </c>
      <c r="AM198" s="1">
        <v>45565</v>
      </c>
      <c r="AN198" s="1"/>
      <c r="AO198" s="1"/>
      <c r="AP198" s="1">
        <v>45574</v>
      </c>
      <c r="AQ198" s="1"/>
      <c r="AR198" s="1"/>
      <c r="AS198" s="1"/>
      <c r="AV198" s="1"/>
    </row>
    <row r="199" spans="31:48" x14ac:dyDescent="0.25">
      <c r="AE199" s="1"/>
      <c r="AH199" s="7"/>
      <c r="AI199" s="7"/>
      <c r="AJ199" s="7"/>
      <c r="AK199" s="7"/>
      <c r="AL199" s="1">
        <v>45488</v>
      </c>
      <c r="AM199" s="1">
        <v>45566</v>
      </c>
      <c r="AN199" s="1"/>
      <c r="AO199" s="1"/>
      <c r="AP199" s="1">
        <v>45575</v>
      </c>
      <c r="AQ199" s="1"/>
      <c r="AR199" s="1"/>
      <c r="AS199" s="1"/>
      <c r="AV199" s="1"/>
    </row>
    <row r="200" spans="31:48" x14ac:dyDescent="0.25">
      <c r="AE200" s="1"/>
      <c r="AH200" s="7"/>
      <c r="AI200" s="7"/>
      <c r="AJ200" s="7"/>
      <c r="AK200" s="7"/>
      <c r="AL200" s="1">
        <v>45489</v>
      </c>
      <c r="AM200" s="1">
        <v>45567</v>
      </c>
      <c r="AN200" s="1"/>
      <c r="AO200" s="1"/>
      <c r="AP200" s="1">
        <v>45576</v>
      </c>
      <c r="AQ200" s="1"/>
      <c r="AR200" s="1"/>
      <c r="AS200" s="1"/>
      <c r="AV200" s="1"/>
    </row>
    <row r="201" spans="31:48" x14ac:dyDescent="0.25">
      <c r="AE201" s="1"/>
      <c r="AH201" s="7"/>
      <c r="AI201" s="7"/>
      <c r="AJ201" s="7"/>
      <c r="AK201" s="7"/>
      <c r="AL201" s="1">
        <v>45490</v>
      </c>
      <c r="AM201" s="1">
        <v>45568</v>
      </c>
      <c r="AN201" s="1"/>
      <c r="AO201" s="1"/>
      <c r="AP201" s="1">
        <v>45579</v>
      </c>
      <c r="AQ201" s="1"/>
      <c r="AR201" s="1"/>
      <c r="AS201" s="1"/>
      <c r="AV201" s="1"/>
    </row>
    <row r="202" spans="31:48" x14ac:dyDescent="0.25">
      <c r="AE202" s="1"/>
      <c r="AH202" s="7"/>
      <c r="AI202" s="7"/>
      <c r="AJ202" s="7"/>
      <c r="AK202" s="7"/>
      <c r="AL202" s="1">
        <v>45491</v>
      </c>
      <c r="AM202" s="1">
        <v>45569</v>
      </c>
      <c r="AN202" s="1"/>
      <c r="AO202" s="1"/>
      <c r="AP202" s="1">
        <v>45580</v>
      </c>
      <c r="AQ202" s="1"/>
      <c r="AR202" s="1"/>
      <c r="AS202" s="1"/>
      <c r="AV202" s="1"/>
    </row>
    <row r="203" spans="31:48" x14ac:dyDescent="0.25">
      <c r="AE203" s="1"/>
      <c r="AH203" s="7"/>
      <c r="AI203" s="7"/>
      <c r="AJ203" s="7"/>
      <c r="AK203" s="7"/>
      <c r="AL203" s="1">
        <v>45492</v>
      </c>
      <c r="AM203" s="1">
        <v>45572</v>
      </c>
      <c r="AN203" s="1"/>
      <c r="AO203" s="1"/>
      <c r="AP203" s="1">
        <v>45581</v>
      </c>
      <c r="AQ203" s="1"/>
      <c r="AR203" s="1"/>
      <c r="AS203" s="1"/>
      <c r="AV203" s="1"/>
    </row>
    <row r="204" spans="31:48" x14ac:dyDescent="0.25">
      <c r="AE204" s="1"/>
      <c r="AH204" s="7"/>
      <c r="AI204" s="7"/>
      <c r="AJ204" s="7"/>
      <c r="AK204" s="7"/>
      <c r="AL204" s="1">
        <v>45493</v>
      </c>
      <c r="AM204" s="1">
        <v>45573</v>
      </c>
      <c r="AN204" s="1"/>
      <c r="AO204" s="1"/>
      <c r="AP204" s="1">
        <v>45582</v>
      </c>
      <c r="AQ204" s="1"/>
      <c r="AR204" s="1"/>
      <c r="AS204" s="1"/>
      <c r="AV204" s="1"/>
    </row>
    <row r="205" spans="31:48" x14ac:dyDescent="0.25">
      <c r="AE205" s="1"/>
      <c r="AH205" s="7"/>
      <c r="AI205" s="7"/>
      <c r="AJ205" s="7"/>
      <c r="AK205" s="7"/>
      <c r="AL205" s="1">
        <v>45494</v>
      </c>
      <c r="AM205" s="1">
        <v>45574</v>
      </c>
      <c r="AN205" s="1"/>
      <c r="AO205" s="1"/>
      <c r="AP205" s="1">
        <v>45583</v>
      </c>
      <c r="AQ205" s="1"/>
      <c r="AR205" s="1"/>
      <c r="AS205" s="1"/>
      <c r="AV205" s="1"/>
    </row>
    <row r="206" spans="31:48" x14ac:dyDescent="0.25">
      <c r="AE206" s="1"/>
      <c r="AH206" s="7"/>
      <c r="AI206" s="7"/>
      <c r="AJ206" s="7"/>
      <c r="AK206" s="7"/>
      <c r="AL206" s="1">
        <v>45495</v>
      </c>
      <c r="AM206" s="1">
        <v>45575</v>
      </c>
      <c r="AN206" s="1"/>
      <c r="AO206" s="1"/>
      <c r="AP206" s="1">
        <v>45586</v>
      </c>
      <c r="AQ206" s="1"/>
      <c r="AR206" s="1"/>
      <c r="AS206" s="1"/>
      <c r="AV206" s="1"/>
    </row>
    <row r="207" spans="31:48" x14ac:dyDescent="0.25">
      <c r="AE207" s="1"/>
      <c r="AH207" s="7"/>
      <c r="AI207" s="7"/>
      <c r="AJ207" s="7"/>
      <c r="AK207" s="7"/>
      <c r="AL207" s="1">
        <v>45496</v>
      </c>
      <c r="AM207" s="1">
        <v>45576</v>
      </c>
      <c r="AN207" s="1"/>
      <c r="AO207" s="1"/>
      <c r="AP207" s="1">
        <v>45587</v>
      </c>
      <c r="AQ207" s="1"/>
      <c r="AR207" s="1"/>
      <c r="AS207" s="1"/>
      <c r="AV207" s="1"/>
    </row>
    <row r="208" spans="31:48" x14ac:dyDescent="0.25">
      <c r="AE208" s="1"/>
      <c r="AH208" s="7"/>
      <c r="AI208" s="7"/>
      <c r="AJ208" s="7"/>
      <c r="AK208" s="7"/>
      <c r="AL208" s="1">
        <v>45497</v>
      </c>
      <c r="AM208" s="1">
        <v>45579</v>
      </c>
      <c r="AN208" s="1"/>
      <c r="AO208" s="1"/>
      <c r="AP208" s="1">
        <v>45588</v>
      </c>
      <c r="AQ208" s="1"/>
      <c r="AR208" s="1"/>
      <c r="AS208" s="1"/>
      <c r="AV208" s="1"/>
    </row>
    <row r="209" spans="31:48" x14ac:dyDescent="0.25">
      <c r="AE209" s="1"/>
      <c r="AH209" s="7"/>
      <c r="AI209" s="7"/>
      <c r="AJ209" s="7"/>
      <c r="AK209" s="7"/>
      <c r="AL209" s="1">
        <v>45498</v>
      </c>
      <c r="AM209" s="1">
        <v>45580</v>
      </c>
      <c r="AN209" s="1"/>
      <c r="AO209" s="1"/>
      <c r="AP209" s="1">
        <v>45589</v>
      </c>
      <c r="AQ209" s="1"/>
      <c r="AR209" s="1"/>
      <c r="AS209" s="1"/>
      <c r="AV209" s="1"/>
    </row>
    <row r="210" spans="31:48" x14ac:dyDescent="0.25">
      <c r="AE210" s="1"/>
      <c r="AH210" s="7"/>
      <c r="AI210" s="7"/>
      <c r="AJ210" s="7"/>
      <c r="AK210" s="7"/>
      <c r="AL210" s="1">
        <v>45499</v>
      </c>
      <c r="AM210" s="1">
        <v>45581</v>
      </c>
      <c r="AN210" s="1"/>
      <c r="AO210" s="1"/>
      <c r="AP210" s="1">
        <v>45590</v>
      </c>
      <c r="AQ210" s="1"/>
      <c r="AR210" s="1"/>
      <c r="AS210" s="1"/>
      <c r="AV210" s="1"/>
    </row>
    <row r="211" spans="31:48" x14ac:dyDescent="0.25">
      <c r="AE211" s="1"/>
      <c r="AH211" s="7"/>
      <c r="AI211" s="7"/>
      <c r="AJ211" s="7"/>
      <c r="AK211" s="7"/>
      <c r="AL211" s="1">
        <v>45500</v>
      </c>
      <c r="AM211" s="1">
        <v>45582</v>
      </c>
      <c r="AN211" s="1"/>
      <c r="AO211" s="1"/>
      <c r="AP211" s="1">
        <v>45593</v>
      </c>
      <c r="AQ211" s="1"/>
      <c r="AR211" s="1"/>
      <c r="AS211" s="1"/>
      <c r="AV211" s="1"/>
    </row>
    <row r="212" spans="31:48" x14ac:dyDescent="0.25">
      <c r="AE212" s="1"/>
      <c r="AH212" s="7"/>
      <c r="AI212" s="7"/>
      <c r="AJ212" s="7"/>
      <c r="AK212" s="7"/>
      <c r="AL212" s="1">
        <v>45501</v>
      </c>
      <c r="AM212" s="1">
        <v>45583</v>
      </c>
      <c r="AN212" s="1"/>
      <c r="AO212" s="1"/>
      <c r="AP212" s="1">
        <v>45594</v>
      </c>
      <c r="AQ212" s="1"/>
      <c r="AR212" s="1"/>
      <c r="AS212" s="1"/>
      <c r="AV212" s="1"/>
    </row>
    <row r="213" spans="31:48" x14ac:dyDescent="0.25">
      <c r="AE213" s="1"/>
      <c r="AH213" s="7"/>
      <c r="AI213" s="7"/>
      <c r="AJ213" s="7"/>
      <c r="AK213" s="7"/>
      <c r="AL213" s="1">
        <v>45502</v>
      </c>
      <c r="AM213" s="1">
        <v>45586</v>
      </c>
      <c r="AN213" s="1"/>
      <c r="AO213" s="1"/>
      <c r="AP213" s="1">
        <v>45595</v>
      </c>
      <c r="AQ213" s="1"/>
      <c r="AR213" s="1"/>
      <c r="AS213" s="1"/>
      <c r="AV213" s="1"/>
    </row>
    <row r="214" spans="31:48" x14ac:dyDescent="0.25">
      <c r="AE214" s="1"/>
      <c r="AH214" s="7"/>
      <c r="AI214" s="7"/>
      <c r="AJ214" s="7"/>
      <c r="AK214" s="7"/>
      <c r="AL214" s="1">
        <v>45503</v>
      </c>
      <c r="AM214" s="1">
        <v>45587</v>
      </c>
      <c r="AN214" s="1"/>
      <c r="AO214" s="1"/>
      <c r="AP214" s="1">
        <v>45596</v>
      </c>
      <c r="AQ214" s="1"/>
      <c r="AR214" s="1"/>
      <c r="AS214" s="1"/>
      <c r="AV214" s="1"/>
    </row>
    <row r="215" spans="31:48" x14ac:dyDescent="0.25">
      <c r="AE215" s="1"/>
      <c r="AH215" s="7"/>
      <c r="AI215" s="7"/>
      <c r="AJ215" s="7"/>
      <c r="AK215" s="7"/>
      <c r="AL215" s="1">
        <v>45504</v>
      </c>
      <c r="AM215" s="1">
        <v>45588</v>
      </c>
      <c r="AN215" s="1"/>
      <c r="AO215" s="1"/>
      <c r="AP215" s="1">
        <v>45600</v>
      </c>
      <c r="AQ215" s="1"/>
      <c r="AR215" s="1"/>
      <c r="AS215" s="1"/>
      <c r="AV215" s="1"/>
    </row>
    <row r="216" spans="31:48" x14ac:dyDescent="0.25">
      <c r="AE216" s="1"/>
      <c r="AH216" s="7"/>
      <c r="AI216" s="7"/>
      <c r="AJ216" s="7"/>
      <c r="AK216" s="7"/>
      <c r="AL216" s="1">
        <v>45505</v>
      </c>
      <c r="AM216" s="1">
        <v>45589</v>
      </c>
      <c r="AN216" s="1"/>
      <c r="AO216" s="1"/>
      <c r="AP216" s="1">
        <v>45601</v>
      </c>
      <c r="AQ216" s="1"/>
      <c r="AR216" s="1"/>
      <c r="AS216" s="1"/>
      <c r="AV216" s="1"/>
    </row>
    <row r="217" spans="31:48" x14ac:dyDescent="0.25">
      <c r="AE217" s="1"/>
      <c r="AH217" s="7"/>
      <c r="AI217" s="7"/>
      <c r="AJ217" s="7"/>
      <c r="AK217" s="7"/>
      <c r="AL217" s="1">
        <v>45506</v>
      </c>
      <c r="AM217" s="1">
        <v>45590</v>
      </c>
      <c r="AN217" s="1"/>
      <c r="AO217" s="1"/>
      <c r="AP217" s="1">
        <v>45602</v>
      </c>
      <c r="AQ217" s="1"/>
      <c r="AR217" s="1"/>
      <c r="AS217" s="1"/>
      <c r="AV217" s="1"/>
    </row>
    <row r="218" spans="31:48" x14ac:dyDescent="0.25">
      <c r="AE218" s="1"/>
      <c r="AH218" s="7"/>
      <c r="AI218" s="7"/>
      <c r="AJ218" s="7"/>
      <c r="AK218" s="7"/>
      <c r="AL218" s="1">
        <v>45507</v>
      </c>
      <c r="AM218" s="1">
        <v>45593</v>
      </c>
      <c r="AN218" s="1"/>
      <c r="AO218" s="1"/>
      <c r="AP218" s="1">
        <v>45603</v>
      </c>
      <c r="AQ218" s="1"/>
      <c r="AR218" s="1"/>
      <c r="AS218" s="1"/>
      <c r="AV218" s="1"/>
    </row>
    <row r="219" spans="31:48" x14ac:dyDescent="0.25">
      <c r="AE219" s="1"/>
      <c r="AH219" s="7"/>
      <c r="AI219" s="7"/>
      <c r="AJ219" s="7"/>
      <c r="AK219" s="7"/>
      <c r="AL219" s="1">
        <v>45508</v>
      </c>
      <c r="AM219" s="1">
        <v>45594</v>
      </c>
      <c r="AN219" s="1"/>
      <c r="AO219" s="1"/>
      <c r="AP219" s="1">
        <v>45604</v>
      </c>
      <c r="AQ219" s="1"/>
      <c r="AR219" s="1"/>
      <c r="AS219" s="1"/>
      <c r="AV219" s="1"/>
    </row>
    <row r="220" spans="31:48" x14ac:dyDescent="0.25">
      <c r="AE220" s="1"/>
      <c r="AH220" s="7"/>
      <c r="AI220" s="7"/>
      <c r="AJ220" s="7"/>
      <c r="AK220" s="7"/>
      <c r="AL220" s="1">
        <v>45509</v>
      </c>
      <c r="AM220" s="1">
        <v>45595</v>
      </c>
      <c r="AN220" s="1"/>
      <c r="AO220" s="1"/>
      <c r="AP220" s="1">
        <v>45607</v>
      </c>
      <c r="AQ220" s="1"/>
      <c r="AR220" s="1"/>
      <c r="AS220" s="1"/>
      <c r="AV220" s="1"/>
    </row>
    <row r="221" spans="31:48" x14ac:dyDescent="0.25">
      <c r="AE221" s="1"/>
      <c r="AH221" s="7"/>
      <c r="AI221" s="7"/>
      <c r="AJ221" s="7"/>
      <c r="AK221" s="7"/>
      <c r="AL221" s="1">
        <v>45510</v>
      </c>
      <c r="AM221" s="1">
        <v>45596</v>
      </c>
      <c r="AN221" s="1"/>
      <c r="AO221" s="1"/>
      <c r="AP221" s="1">
        <v>45608</v>
      </c>
      <c r="AQ221" s="1"/>
      <c r="AR221" s="1"/>
      <c r="AS221" s="1"/>
      <c r="AV221" s="1"/>
    </row>
    <row r="222" spans="31:48" x14ac:dyDescent="0.25">
      <c r="AE222" s="1"/>
      <c r="AH222" s="7"/>
      <c r="AI222" s="7"/>
      <c r="AJ222" s="7"/>
      <c r="AK222" s="7"/>
      <c r="AL222" s="1">
        <v>45511</v>
      </c>
      <c r="AM222" s="1">
        <v>45597</v>
      </c>
      <c r="AN222" s="1"/>
      <c r="AO222" s="1"/>
      <c r="AP222" s="1">
        <v>45609</v>
      </c>
      <c r="AQ222" s="1"/>
      <c r="AR222" s="1"/>
      <c r="AS222" s="1"/>
      <c r="AV222" s="1"/>
    </row>
    <row r="223" spans="31:48" x14ac:dyDescent="0.25">
      <c r="AE223" s="1"/>
      <c r="AH223" s="7"/>
      <c r="AI223" s="7"/>
      <c r="AJ223" s="7"/>
      <c r="AK223" s="7"/>
      <c r="AL223" s="1">
        <v>45512</v>
      </c>
      <c r="AM223" s="1">
        <v>45600</v>
      </c>
      <c r="AN223" s="1"/>
      <c r="AO223" s="1"/>
      <c r="AP223" s="1">
        <v>45610</v>
      </c>
      <c r="AQ223" s="1"/>
      <c r="AR223" s="1"/>
      <c r="AS223" s="1"/>
      <c r="AV223" s="1"/>
    </row>
    <row r="224" spans="31:48" x14ac:dyDescent="0.25">
      <c r="AE224" s="1"/>
      <c r="AH224" s="7"/>
      <c r="AI224" s="7"/>
      <c r="AJ224" s="7"/>
      <c r="AK224" s="7"/>
      <c r="AL224" s="1">
        <v>45513</v>
      </c>
      <c r="AM224" s="1">
        <v>45601</v>
      </c>
      <c r="AN224" s="1"/>
      <c r="AO224" s="1"/>
      <c r="AP224" s="1">
        <v>45611</v>
      </c>
      <c r="AQ224" s="1"/>
      <c r="AR224" s="1"/>
      <c r="AS224" s="1"/>
      <c r="AV224" s="1"/>
    </row>
    <row r="225" spans="31:48" x14ac:dyDescent="0.25">
      <c r="AE225" s="1"/>
      <c r="AH225" s="7"/>
      <c r="AI225" s="7"/>
      <c r="AJ225" s="7"/>
      <c r="AK225" s="7"/>
      <c r="AL225" s="1">
        <v>45514</v>
      </c>
      <c r="AM225" s="1">
        <v>45602</v>
      </c>
      <c r="AN225" s="1"/>
      <c r="AO225" s="1"/>
      <c r="AP225" s="1">
        <v>45614</v>
      </c>
      <c r="AQ225" s="1"/>
      <c r="AR225" s="1"/>
      <c r="AS225" s="1"/>
      <c r="AV225" s="1"/>
    </row>
    <row r="226" spans="31:48" x14ac:dyDescent="0.25">
      <c r="AE226" s="1"/>
      <c r="AH226" s="7"/>
      <c r="AI226" s="7"/>
      <c r="AJ226" s="7"/>
      <c r="AK226" s="7"/>
      <c r="AL226" s="1">
        <v>45515</v>
      </c>
      <c r="AM226" s="1">
        <v>45603</v>
      </c>
      <c r="AN226" s="1"/>
      <c r="AO226" s="1"/>
      <c r="AP226" s="1">
        <v>45615</v>
      </c>
      <c r="AQ226" s="1"/>
      <c r="AR226" s="1"/>
      <c r="AS226" s="1"/>
      <c r="AV226" s="1"/>
    </row>
    <row r="227" spans="31:48" x14ac:dyDescent="0.25">
      <c r="AE227" s="1"/>
      <c r="AH227" s="7"/>
      <c r="AI227" s="7"/>
      <c r="AJ227" s="7"/>
      <c r="AK227" s="7"/>
      <c r="AL227" s="1">
        <v>45516</v>
      </c>
      <c r="AM227" s="1">
        <v>45604</v>
      </c>
      <c r="AN227" s="1"/>
      <c r="AO227" s="1"/>
      <c r="AP227" s="1">
        <v>45616</v>
      </c>
      <c r="AQ227" s="1"/>
      <c r="AR227" s="1"/>
      <c r="AS227" s="1"/>
      <c r="AV227" s="1"/>
    </row>
    <row r="228" spans="31:48" x14ac:dyDescent="0.25">
      <c r="AE228" s="1"/>
      <c r="AH228" s="7"/>
      <c r="AI228" s="7"/>
      <c r="AJ228" s="7"/>
      <c r="AK228" s="7"/>
      <c r="AL228" s="1">
        <v>45517</v>
      </c>
      <c r="AM228" s="1">
        <v>45607</v>
      </c>
      <c r="AN228" s="1"/>
      <c r="AO228" s="1"/>
      <c r="AP228" s="1">
        <v>45617</v>
      </c>
      <c r="AQ228" s="1"/>
      <c r="AR228" s="1"/>
      <c r="AS228" s="1"/>
      <c r="AV228" s="1"/>
    </row>
    <row r="229" spans="31:48" x14ac:dyDescent="0.25">
      <c r="AE229" s="1"/>
      <c r="AH229" s="7"/>
      <c r="AI229" s="7"/>
      <c r="AJ229" s="7"/>
      <c r="AK229" s="7"/>
      <c r="AL229" s="1">
        <v>45518</v>
      </c>
      <c r="AM229" s="1">
        <v>45608</v>
      </c>
      <c r="AN229" s="1"/>
      <c r="AO229" s="1"/>
      <c r="AP229" s="1">
        <v>45618</v>
      </c>
      <c r="AQ229" s="1"/>
      <c r="AR229" s="1"/>
      <c r="AS229" s="1"/>
      <c r="AV229" s="1"/>
    </row>
    <row r="230" spans="31:48" x14ac:dyDescent="0.25">
      <c r="AE230" s="1"/>
      <c r="AH230" s="7"/>
      <c r="AI230" s="7"/>
      <c r="AJ230" s="7"/>
      <c r="AK230" s="7"/>
      <c r="AL230" s="1">
        <v>45519</v>
      </c>
      <c r="AM230" s="1">
        <v>45609</v>
      </c>
      <c r="AN230" s="1"/>
      <c r="AO230" s="1"/>
      <c r="AP230" s="1">
        <v>45621</v>
      </c>
      <c r="AQ230" s="1"/>
      <c r="AR230" s="1"/>
      <c r="AS230" s="1"/>
      <c r="AV230" s="1"/>
    </row>
    <row r="231" spans="31:48" x14ac:dyDescent="0.25">
      <c r="AE231" s="1"/>
      <c r="AH231" s="7"/>
      <c r="AI231" s="7"/>
      <c r="AJ231" s="7"/>
      <c r="AK231" s="7"/>
      <c r="AL231" s="1">
        <v>45520</v>
      </c>
      <c r="AM231" s="1">
        <v>45610</v>
      </c>
      <c r="AN231" s="1"/>
      <c r="AO231" s="1"/>
      <c r="AP231" s="1">
        <v>45622</v>
      </c>
      <c r="AQ231" s="1"/>
      <c r="AR231" s="1"/>
      <c r="AS231" s="1"/>
      <c r="AV231" s="1"/>
    </row>
    <row r="232" spans="31:48" x14ac:dyDescent="0.25">
      <c r="AE232" s="1"/>
      <c r="AH232" s="7"/>
      <c r="AI232" s="7"/>
      <c r="AJ232" s="7"/>
      <c r="AK232" s="7"/>
      <c r="AL232" s="1">
        <v>45521</v>
      </c>
      <c r="AM232" s="1">
        <v>45611</v>
      </c>
      <c r="AN232" s="1"/>
      <c r="AO232" s="1"/>
      <c r="AP232" s="1">
        <v>45623</v>
      </c>
      <c r="AQ232" s="1"/>
      <c r="AR232" s="1"/>
      <c r="AS232" s="1"/>
      <c r="AV232" s="1"/>
    </row>
    <row r="233" spans="31:48" x14ac:dyDescent="0.25">
      <c r="AE233" s="1"/>
      <c r="AH233" s="7"/>
      <c r="AI233" s="7"/>
      <c r="AJ233" s="7"/>
      <c r="AK233" s="7"/>
      <c r="AL233" s="1">
        <v>45522</v>
      </c>
      <c r="AM233" s="1">
        <v>45614</v>
      </c>
      <c r="AN233" s="1"/>
      <c r="AO233" s="1"/>
      <c r="AP233" s="1">
        <v>45624</v>
      </c>
      <c r="AQ233" s="1"/>
      <c r="AR233" s="1"/>
      <c r="AS233" s="1"/>
      <c r="AV233" s="1"/>
    </row>
    <row r="234" spans="31:48" x14ac:dyDescent="0.25">
      <c r="AE234" s="1"/>
      <c r="AH234" s="7"/>
      <c r="AI234" s="7"/>
      <c r="AJ234" s="7"/>
      <c r="AK234" s="7"/>
      <c r="AL234" s="1">
        <v>45523</v>
      </c>
      <c r="AM234" s="1">
        <v>45615</v>
      </c>
      <c r="AN234" s="1"/>
      <c r="AO234" s="1"/>
      <c r="AP234" s="1">
        <v>45625</v>
      </c>
      <c r="AQ234" s="1"/>
      <c r="AR234" s="1"/>
      <c r="AS234" s="1"/>
      <c r="AV234" s="1"/>
    </row>
    <row r="235" spans="31:48" x14ac:dyDescent="0.25">
      <c r="AE235" s="1"/>
      <c r="AH235" s="7"/>
      <c r="AI235" s="7"/>
      <c r="AJ235" s="7"/>
      <c r="AK235" s="7"/>
      <c r="AL235" s="1">
        <v>45524</v>
      </c>
      <c r="AM235" s="1">
        <v>45616</v>
      </c>
      <c r="AN235" s="1"/>
      <c r="AO235" s="1"/>
      <c r="AP235" s="1">
        <v>45628</v>
      </c>
      <c r="AQ235" s="1"/>
      <c r="AR235" s="1"/>
      <c r="AS235" s="1"/>
      <c r="AV235" s="1"/>
    </row>
    <row r="236" spans="31:48" x14ac:dyDescent="0.25">
      <c r="AE236" s="1"/>
      <c r="AH236" s="7"/>
      <c r="AI236" s="7"/>
      <c r="AJ236" s="7"/>
      <c r="AK236" s="7"/>
      <c r="AL236" s="1">
        <v>45525</v>
      </c>
      <c r="AM236" s="1">
        <v>45617</v>
      </c>
      <c r="AN236" s="1"/>
      <c r="AO236" s="1"/>
      <c r="AP236" s="1">
        <v>45629</v>
      </c>
      <c r="AQ236" s="1"/>
      <c r="AR236" s="1"/>
      <c r="AS236" s="1"/>
      <c r="AV236" s="1"/>
    </row>
    <row r="237" spans="31:48" x14ac:dyDescent="0.25">
      <c r="AE237" s="1"/>
      <c r="AH237" s="7"/>
      <c r="AI237" s="7"/>
      <c r="AJ237" s="7"/>
      <c r="AK237" s="7"/>
      <c r="AL237" s="1">
        <v>45526</v>
      </c>
      <c r="AM237" s="1">
        <v>45618</v>
      </c>
      <c r="AN237" s="1"/>
      <c r="AO237" s="1"/>
      <c r="AP237" s="1">
        <v>45630</v>
      </c>
      <c r="AQ237" s="1"/>
      <c r="AR237" s="1"/>
      <c r="AS237" s="1"/>
      <c r="AV237" s="1"/>
    </row>
    <row r="238" spans="31:48" x14ac:dyDescent="0.25">
      <c r="AE238" s="1"/>
      <c r="AH238" s="7"/>
      <c r="AI238" s="7"/>
      <c r="AJ238" s="7"/>
      <c r="AK238" s="7"/>
      <c r="AL238" s="1">
        <v>45527</v>
      </c>
      <c r="AM238" s="1">
        <v>45621</v>
      </c>
      <c r="AN238" s="1"/>
      <c r="AO238" s="1"/>
      <c r="AP238" s="1">
        <v>45631</v>
      </c>
      <c r="AQ238" s="1"/>
      <c r="AR238" s="1"/>
      <c r="AS238" s="1"/>
      <c r="AV238" s="1"/>
    </row>
    <row r="239" spans="31:48" x14ac:dyDescent="0.25">
      <c r="AE239" s="1"/>
      <c r="AH239" s="7"/>
      <c r="AI239" s="7"/>
      <c r="AJ239" s="7"/>
      <c r="AK239" s="7"/>
      <c r="AL239" s="1">
        <v>45528</v>
      </c>
      <c r="AM239" s="1">
        <v>45622</v>
      </c>
      <c r="AN239" s="1"/>
      <c r="AO239" s="1"/>
      <c r="AP239" s="1">
        <v>45632</v>
      </c>
      <c r="AQ239" s="1"/>
      <c r="AR239" s="1"/>
      <c r="AS239" s="1"/>
      <c r="AV239" s="1"/>
    </row>
    <row r="240" spans="31:48" x14ac:dyDescent="0.25">
      <c r="AE240" s="1"/>
      <c r="AH240" s="7"/>
      <c r="AI240" s="7"/>
      <c r="AJ240" s="7"/>
      <c r="AK240" s="7"/>
      <c r="AL240" s="1">
        <v>45529</v>
      </c>
      <c r="AM240" s="1">
        <v>45623</v>
      </c>
      <c r="AN240" s="1"/>
      <c r="AO240" s="1"/>
      <c r="AP240" s="1">
        <v>45635</v>
      </c>
      <c r="AQ240" s="1"/>
      <c r="AR240" s="1"/>
      <c r="AS240" s="1"/>
      <c r="AV240" s="1"/>
    </row>
    <row r="241" spans="31:48" x14ac:dyDescent="0.25">
      <c r="AE241" s="1"/>
      <c r="AH241" s="7"/>
      <c r="AI241" s="7"/>
      <c r="AJ241" s="7"/>
      <c r="AK241" s="7"/>
      <c r="AL241" s="1">
        <v>45530</v>
      </c>
      <c r="AM241" s="1">
        <v>45624</v>
      </c>
      <c r="AN241" s="1"/>
      <c r="AO241" s="1"/>
      <c r="AP241" s="1">
        <v>45636</v>
      </c>
      <c r="AQ241" s="1"/>
      <c r="AR241" s="1"/>
      <c r="AS241" s="1"/>
      <c r="AV241" s="1"/>
    </row>
    <row r="242" spans="31:48" x14ac:dyDescent="0.25">
      <c r="AE242" s="1"/>
      <c r="AH242" s="7"/>
      <c r="AI242" s="7"/>
      <c r="AJ242" s="7"/>
      <c r="AK242" s="7"/>
      <c r="AL242" s="1">
        <v>45531</v>
      </c>
      <c r="AM242" s="1">
        <v>45625</v>
      </c>
      <c r="AN242" s="1"/>
      <c r="AO242" s="1"/>
      <c r="AP242" s="1">
        <v>45637</v>
      </c>
      <c r="AQ242" s="1"/>
      <c r="AR242" s="1"/>
      <c r="AS242" s="1"/>
      <c r="AV242" s="1"/>
    </row>
    <row r="243" spans="31:48" x14ac:dyDescent="0.25">
      <c r="AE243" s="1"/>
      <c r="AH243" s="7"/>
      <c r="AI243" s="7"/>
      <c r="AJ243" s="7"/>
      <c r="AK243" s="7"/>
      <c r="AL243" s="1">
        <v>45532</v>
      </c>
      <c r="AM243" s="1">
        <v>45628</v>
      </c>
      <c r="AN243" s="1"/>
      <c r="AO243" s="1"/>
      <c r="AP243" s="1">
        <v>45638</v>
      </c>
      <c r="AQ243" s="1"/>
      <c r="AR243" s="1"/>
      <c r="AS243" s="1"/>
      <c r="AV243" s="1"/>
    </row>
    <row r="244" spans="31:48" x14ac:dyDescent="0.25">
      <c r="AE244" s="1"/>
      <c r="AH244" s="7"/>
      <c r="AI244" s="7"/>
      <c r="AJ244" s="7"/>
      <c r="AK244" s="7"/>
      <c r="AL244" s="1">
        <v>45533</v>
      </c>
      <c r="AM244" s="1">
        <v>45629</v>
      </c>
      <c r="AN244" s="1"/>
      <c r="AO244" s="1"/>
      <c r="AP244" s="1">
        <v>45639</v>
      </c>
      <c r="AQ244" s="1"/>
      <c r="AR244" s="1"/>
      <c r="AS244" s="1"/>
      <c r="AV244" s="1"/>
    </row>
    <row r="245" spans="31:48" x14ac:dyDescent="0.25">
      <c r="AE245" s="1"/>
      <c r="AH245" s="7"/>
      <c r="AI245" s="7"/>
      <c r="AJ245" s="7"/>
      <c r="AK245" s="7"/>
      <c r="AL245" s="1">
        <v>45534</v>
      </c>
      <c r="AM245" s="1">
        <v>45630</v>
      </c>
      <c r="AN245" s="1"/>
      <c r="AO245" s="1"/>
      <c r="AP245" s="1">
        <v>45642</v>
      </c>
      <c r="AQ245" s="1"/>
      <c r="AR245" s="1"/>
      <c r="AS245" s="1"/>
      <c r="AV245" s="1"/>
    </row>
    <row r="246" spans="31:48" x14ac:dyDescent="0.25">
      <c r="AE246" s="1"/>
      <c r="AH246" s="7"/>
      <c r="AI246" s="7"/>
      <c r="AJ246" s="7"/>
      <c r="AK246" s="7"/>
      <c r="AL246" s="1">
        <v>45535</v>
      </c>
      <c r="AM246" s="1">
        <v>45631</v>
      </c>
      <c r="AN246" s="1"/>
      <c r="AO246" s="1"/>
      <c r="AP246" s="1">
        <v>45643</v>
      </c>
      <c r="AQ246" s="1"/>
      <c r="AR246" s="1"/>
      <c r="AS246" s="1"/>
      <c r="AV246" s="1"/>
    </row>
    <row r="247" spans="31:48" x14ac:dyDescent="0.25">
      <c r="AE247" s="1"/>
      <c r="AH247" s="7"/>
      <c r="AI247" s="7"/>
      <c r="AJ247" s="7"/>
      <c r="AK247" s="7"/>
      <c r="AL247" s="1">
        <v>45536</v>
      </c>
      <c r="AM247" s="1">
        <v>45632</v>
      </c>
      <c r="AN247" s="1"/>
      <c r="AO247" s="1"/>
      <c r="AP247" s="1">
        <v>45644</v>
      </c>
      <c r="AQ247" s="1"/>
      <c r="AR247" s="1"/>
      <c r="AS247" s="1"/>
      <c r="AV247" s="1"/>
    </row>
    <row r="248" spans="31:48" x14ac:dyDescent="0.25">
      <c r="AE248" s="1"/>
      <c r="AH248" s="7"/>
      <c r="AI248" s="7"/>
      <c r="AJ248" s="7"/>
      <c r="AK248" s="7"/>
      <c r="AL248" s="1">
        <v>45537</v>
      </c>
      <c r="AM248" s="1">
        <v>45635</v>
      </c>
      <c r="AN248" s="1"/>
      <c r="AO248" s="1"/>
      <c r="AP248" s="1">
        <v>45645</v>
      </c>
      <c r="AQ248" s="1"/>
      <c r="AR248" s="1"/>
      <c r="AS248" s="1"/>
      <c r="AV248" s="1"/>
    </row>
    <row r="249" spans="31:48" x14ac:dyDescent="0.25">
      <c r="AE249" s="1"/>
      <c r="AH249" s="7"/>
      <c r="AI249" s="7"/>
      <c r="AJ249" s="7"/>
      <c r="AK249" s="7"/>
      <c r="AL249" s="1">
        <v>45538</v>
      </c>
      <c r="AM249" s="1">
        <v>45636</v>
      </c>
      <c r="AN249" s="1"/>
      <c r="AO249" s="1"/>
      <c r="AP249" s="1">
        <v>45646</v>
      </c>
      <c r="AQ249" s="1"/>
      <c r="AR249" s="1"/>
      <c r="AS249" s="1"/>
      <c r="AV249" s="1"/>
    </row>
    <row r="250" spans="31:48" x14ac:dyDescent="0.25">
      <c r="AE250" s="1"/>
      <c r="AH250" s="7"/>
      <c r="AI250" s="7"/>
      <c r="AJ250" s="7"/>
      <c r="AK250" s="7"/>
      <c r="AL250" s="1">
        <v>45539</v>
      </c>
      <c r="AM250" s="1">
        <v>45637</v>
      </c>
      <c r="AN250" s="1"/>
      <c r="AO250" s="1"/>
      <c r="AP250" s="1">
        <v>45649</v>
      </c>
      <c r="AQ250" s="1"/>
      <c r="AR250" s="1"/>
      <c r="AS250" s="1"/>
      <c r="AV250" s="1"/>
    </row>
    <row r="251" spans="31:48" x14ac:dyDescent="0.25">
      <c r="AE251" s="1"/>
      <c r="AH251" s="7"/>
      <c r="AI251" s="7"/>
      <c r="AJ251" s="7"/>
      <c r="AK251" s="7"/>
      <c r="AL251" s="1">
        <v>45540</v>
      </c>
      <c r="AM251" s="1">
        <v>45638</v>
      </c>
      <c r="AN251" s="1"/>
      <c r="AO251" s="1"/>
      <c r="AP251" s="1">
        <v>45653</v>
      </c>
      <c r="AQ251" s="1"/>
      <c r="AR251" s="1"/>
      <c r="AS251" s="1"/>
      <c r="AV251" s="1"/>
    </row>
    <row r="252" spans="31:48" x14ac:dyDescent="0.25">
      <c r="AE252" s="1"/>
      <c r="AH252" s="7"/>
      <c r="AI252" s="7"/>
      <c r="AJ252" s="7"/>
      <c r="AK252" s="7"/>
      <c r="AL252" s="1">
        <v>45541</v>
      </c>
      <c r="AM252" s="1">
        <v>45639</v>
      </c>
      <c r="AN252" s="1"/>
      <c r="AO252" s="1"/>
      <c r="AP252" s="1">
        <v>45656</v>
      </c>
      <c r="AQ252" s="1"/>
      <c r="AR252" s="1"/>
      <c r="AS252" s="1"/>
      <c r="AV252" s="1"/>
    </row>
    <row r="253" spans="31:48" x14ac:dyDescent="0.25">
      <c r="AE253" s="1"/>
      <c r="AH253" s="7"/>
      <c r="AI253" s="7"/>
      <c r="AJ253" s="7"/>
      <c r="AK253" s="7"/>
      <c r="AL253" s="1">
        <v>45542</v>
      </c>
      <c r="AM253" s="1">
        <v>45642</v>
      </c>
      <c r="AN253" s="1"/>
      <c r="AO253" s="1"/>
      <c r="AP253" s="1">
        <v>45657</v>
      </c>
      <c r="AQ253" s="1"/>
      <c r="AR253" s="1"/>
      <c r="AS253" s="1"/>
      <c r="AV253" s="1"/>
    </row>
    <row r="254" spans="31:48" x14ac:dyDescent="0.25">
      <c r="AE254" s="1"/>
      <c r="AH254" s="7"/>
      <c r="AI254" s="7"/>
      <c r="AJ254" s="7"/>
      <c r="AK254" s="7"/>
      <c r="AL254" s="1">
        <v>45543</v>
      </c>
      <c r="AM254" s="1">
        <v>45643</v>
      </c>
      <c r="AN254" s="1"/>
      <c r="AO254" s="1"/>
      <c r="AP254" s="1"/>
      <c r="AQ254" s="1"/>
      <c r="AR254" s="1"/>
      <c r="AS254" s="1"/>
      <c r="AV254" s="1"/>
    </row>
    <row r="255" spans="31:48" x14ac:dyDescent="0.25">
      <c r="AE255" s="1"/>
      <c r="AH255" s="7"/>
      <c r="AI255" s="7"/>
      <c r="AJ255" s="7"/>
      <c r="AK255" s="7"/>
      <c r="AL255" s="1">
        <v>45544</v>
      </c>
      <c r="AM255" s="1">
        <v>45644</v>
      </c>
      <c r="AN255" s="1"/>
      <c r="AO255" s="1"/>
      <c r="AP255" s="1"/>
      <c r="AQ255" s="1"/>
      <c r="AR255" s="1"/>
      <c r="AS255" s="1"/>
      <c r="AV255" s="1"/>
    </row>
    <row r="256" spans="31:48" x14ac:dyDescent="0.25">
      <c r="AE256" s="1"/>
      <c r="AH256" s="7"/>
      <c r="AI256" s="7"/>
      <c r="AJ256" s="7"/>
      <c r="AK256" s="7"/>
      <c r="AL256" s="1">
        <v>45545</v>
      </c>
      <c r="AM256" s="1">
        <v>45645</v>
      </c>
      <c r="AN256" s="1"/>
      <c r="AO256" s="1"/>
      <c r="AP256" s="1"/>
      <c r="AQ256" s="1"/>
      <c r="AR256" s="1"/>
      <c r="AS256" s="1"/>
      <c r="AV256" s="1"/>
    </row>
    <row r="257" spans="31:48" x14ac:dyDescent="0.25">
      <c r="AE257" s="1"/>
      <c r="AH257" s="7"/>
      <c r="AI257" s="7"/>
      <c r="AJ257" s="7"/>
      <c r="AK257" s="7"/>
      <c r="AL257" s="1">
        <v>45546</v>
      </c>
      <c r="AM257" s="1">
        <v>45646</v>
      </c>
      <c r="AN257" s="1"/>
      <c r="AO257" s="1"/>
      <c r="AP257" s="1"/>
      <c r="AQ257" s="1"/>
      <c r="AR257" s="1"/>
      <c r="AS257" s="1"/>
      <c r="AV257" s="1"/>
    </row>
    <row r="258" spans="31:48" x14ac:dyDescent="0.25">
      <c r="AE258" s="1"/>
      <c r="AH258" s="7"/>
      <c r="AI258" s="7"/>
      <c r="AJ258" s="7"/>
      <c r="AK258" s="7"/>
      <c r="AL258" s="1">
        <v>45547</v>
      </c>
      <c r="AM258" s="1">
        <v>45649</v>
      </c>
      <c r="AN258" s="1"/>
      <c r="AO258" s="1"/>
      <c r="AP258" s="1"/>
      <c r="AQ258" s="1"/>
      <c r="AR258" s="1"/>
      <c r="AS258" s="1"/>
      <c r="AV258" s="1"/>
    </row>
    <row r="259" spans="31:48" x14ac:dyDescent="0.25">
      <c r="AE259" s="1"/>
      <c r="AH259" s="7"/>
      <c r="AI259" s="7"/>
      <c r="AJ259" s="7"/>
      <c r="AK259" s="7"/>
      <c r="AL259" s="1">
        <v>45548</v>
      </c>
      <c r="AM259" s="1">
        <v>45650</v>
      </c>
      <c r="AN259" s="1"/>
      <c r="AO259" s="1"/>
      <c r="AP259" s="1"/>
      <c r="AQ259" s="1"/>
      <c r="AR259" s="1"/>
      <c r="AS259" s="1"/>
      <c r="AV259" s="1"/>
    </row>
    <row r="260" spans="31:48" x14ac:dyDescent="0.25">
      <c r="AE260" s="1"/>
      <c r="AH260" s="7"/>
      <c r="AI260" s="7"/>
      <c r="AJ260" s="7"/>
      <c r="AK260" s="7"/>
      <c r="AL260" s="1">
        <v>45549</v>
      </c>
      <c r="AM260" s="1">
        <v>45651</v>
      </c>
      <c r="AN260" s="1"/>
      <c r="AO260" s="1"/>
      <c r="AP260" s="1"/>
      <c r="AQ260" s="1"/>
      <c r="AR260" s="1"/>
      <c r="AS260" s="1"/>
      <c r="AV260" s="1"/>
    </row>
    <row r="261" spans="31:48" x14ac:dyDescent="0.25">
      <c r="AE261" s="1"/>
      <c r="AH261" s="7"/>
      <c r="AI261" s="7"/>
      <c r="AJ261" s="7"/>
      <c r="AK261" s="7"/>
      <c r="AL261" s="1">
        <v>45550</v>
      </c>
      <c r="AM261" s="1">
        <v>45652</v>
      </c>
      <c r="AN261" s="1"/>
      <c r="AO261" s="1"/>
      <c r="AP261" s="1"/>
      <c r="AQ261" s="1"/>
      <c r="AR261" s="1"/>
      <c r="AS261" s="1"/>
      <c r="AV261" s="1"/>
    </row>
    <row r="262" spans="31:48" x14ac:dyDescent="0.25">
      <c r="AE262" s="1"/>
      <c r="AH262" s="7"/>
      <c r="AI262" s="7"/>
      <c r="AJ262" s="7"/>
      <c r="AK262" s="7"/>
      <c r="AL262" s="1">
        <v>45551</v>
      </c>
      <c r="AM262" s="1">
        <v>45653</v>
      </c>
      <c r="AN262" s="1"/>
      <c r="AO262" s="1"/>
      <c r="AP262" s="1"/>
      <c r="AQ262" s="1"/>
      <c r="AR262" s="1"/>
      <c r="AS262" s="1"/>
      <c r="AV262" s="1"/>
    </row>
    <row r="263" spans="31:48" x14ac:dyDescent="0.25">
      <c r="AE263" s="1"/>
      <c r="AH263" s="7"/>
      <c r="AI263" s="7"/>
      <c r="AJ263" s="7"/>
      <c r="AK263" s="7"/>
      <c r="AL263" s="1">
        <v>45552</v>
      </c>
      <c r="AM263" s="1">
        <v>45656</v>
      </c>
      <c r="AN263" s="1"/>
      <c r="AO263" s="1"/>
      <c r="AP263" s="1"/>
      <c r="AQ263" s="1"/>
      <c r="AR263" s="1"/>
      <c r="AS263" s="1"/>
      <c r="AV263" s="1"/>
    </row>
    <row r="264" spans="31:48" x14ac:dyDescent="0.25">
      <c r="AE264" s="1"/>
      <c r="AH264" s="7"/>
      <c r="AI264" s="7"/>
      <c r="AJ264" s="7"/>
      <c r="AK264" s="7"/>
      <c r="AL264" s="1">
        <v>45553</v>
      </c>
      <c r="AM264" s="1">
        <v>45657</v>
      </c>
      <c r="AN264" s="1"/>
      <c r="AO264" s="1"/>
      <c r="AP264" s="1"/>
      <c r="AQ264" s="1"/>
      <c r="AR264" s="1"/>
      <c r="AS264" s="1"/>
      <c r="AV264" s="1"/>
    </row>
    <row r="265" spans="31:48" x14ac:dyDescent="0.25">
      <c r="AE265" s="1"/>
      <c r="AH265" s="7"/>
      <c r="AI265" s="7"/>
      <c r="AJ265" s="7"/>
      <c r="AK265" s="7"/>
      <c r="AL265" s="1">
        <v>45554</v>
      </c>
      <c r="AM265" s="1"/>
      <c r="AN265" s="1"/>
      <c r="AO265" s="1"/>
      <c r="AP265" s="1"/>
      <c r="AQ265" s="1"/>
      <c r="AR265" s="1"/>
      <c r="AS265" s="1"/>
      <c r="AV265" s="1"/>
    </row>
    <row r="266" spans="31:48" x14ac:dyDescent="0.25">
      <c r="AE266" s="1"/>
      <c r="AH266" s="7"/>
      <c r="AI266" s="7"/>
      <c r="AJ266" s="7"/>
      <c r="AK266" s="7"/>
      <c r="AL266" s="1">
        <v>45555</v>
      </c>
      <c r="AM266" s="1"/>
      <c r="AN266" s="1"/>
      <c r="AO266" s="1"/>
      <c r="AP266" s="1"/>
      <c r="AQ266" s="1"/>
      <c r="AR266" s="1"/>
      <c r="AS266" s="1"/>
      <c r="AV266" s="1"/>
    </row>
    <row r="267" spans="31:48" x14ac:dyDescent="0.25">
      <c r="AE267" s="1"/>
      <c r="AH267" s="7"/>
      <c r="AI267" s="7"/>
      <c r="AJ267" s="7"/>
      <c r="AK267" s="7"/>
      <c r="AL267" s="1">
        <v>45556</v>
      </c>
      <c r="AM267" s="1"/>
      <c r="AN267" s="1"/>
      <c r="AO267" s="1"/>
      <c r="AP267" s="1"/>
      <c r="AQ267" s="1"/>
      <c r="AR267" s="1"/>
      <c r="AS267" s="1"/>
      <c r="AV267" s="1"/>
    </row>
    <row r="268" spans="31:48" x14ac:dyDescent="0.25">
      <c r="AE268" s="1"/>
      <c r="AH268" s="7"/>
      <c r="AI268" s="7"/>
      <c r="AJ268" s="7"/>
      <c r="AK268" s="7"/>
      <c r="AL268" s="1">
        <v>45557</v>
      </c>
      <c r="AM268" s="1"/>
      <c r="AN268" s="1"/>
      <c r="AO268" s="1"/>
      <c r="AP268" s="1"/>
      <c r="AQ268" s="1"/>
      <c r="AR268" s="1"/>
      <c r="AS268" s="1"/>
      <c r="AV268" s="1"/>
    </row>
    <row r="269" spans="31:48" x14ac:dyDescent="0.25">
      <c r="AE269" s="1"/>
      <c r="AH269" s="7"/>
      <c r="AI269" s="7"/>
      <c r="AJ269" s="7"/>
      <c r="AK269" s="7"/>
      <c r="AL269" s="1">
        <v>45558</v>
      </c>
      <c r="AM269" s="1"/>
      <c r="AN269" s="1"/>
      <c r="AO269" s="1"/>
      <c r="AP269" s="1"/>
      <c r="AQ269" s="1"/>
      <c r="AR269" s="1"/>
      <c r="AS269" s="1"/>
      <c r="AV269" s="1"/>
    </row>
    <row r="270" spans="31:48" x14ac:dyDescent="0.25">
      <c r="AE270" s="1"/>
      <c r="AH270" s="7"/>
      <c r="AI270" s="7"/>
      <c r="AJ270" s="7"/>
      <c r="AK270" s="7"/>
      <c r="AL270" s="1">
        <v>45559</v>
      </c>
      <c r="AM270" s="1"/>
      <c r="AN270" s="1"/>
      <c r="AO270" s="1"/>
      <c r="AP270" s="1"/>
      <c r="AQ270" s="1"/>
      <c r="AR270" s="1"/>
      <c r="AS270" s="1"/>
      <c r="AV270" s="1"/>
    </row>
    <row r="271" spans="31:48" x14ac:dyDescent="0.25">
      <c r="AE271" s="1"/>
      <c r="AH271" s="7"/>
      <c r="AI271" s="7"/>
      <c r="AJ271" s="7"/>
      <c r="AK271" s="7"/>
      <c r="AL271" s="1">
        <v>45560</v>
      </c>
      <c r="AM271" s="1"/>
      <c r="AN271" s="1"/>
      <c r="AO271" s="1"/>
      <c r="AP271" s="1"/>
      <c r="AQ271" s="1"/>
      <c r="AR271" s="1"/>
      <c r="AS271" s="1"/>
      <c r="AV271" s="1"/>
    </row>
    <row r="272" spans="31:48" x14ac:dyDescent="0.25">
      <c r="AE272" s="1"/>
      <c r="AH272" s="7"/>
      <c r="AI272" s="7"/>
      <c r="AJ272" s="7"/>
      <c r="AK272" s="7"/>
      <c r="AL272" s="1">
        <v>45561</v>
      </c>
      <c r="AM272" s="1"/>
      <c r="AN272" s="1"/>
      <c r="AO272" s="1"/>
      <c r="AP272" s="1"/>
      <c r="AQ272" s="1"/>
      <c r="AR272" s="1"/>
      <c r="AS272" s="1"/>
      <c r="AV272" s="1"/>
    </row>
    <row r="273" spans="31:48" x14ac:dyDescent="0.25">
      <c r="AE273" s="1"/>
      <c r="AH273" s="7"/>
      <c r="AI273" s="7"/>
      <c r="AJ273" s="7"/>
      <c r="AK273" s="7"/>
      <c r="AL273" s="1">
        <v>45562</v>
      </c>
      <c r="AM273" s="1"/>
      <c r="AN273" s="1"/>
      <c r="AO273" s="1"/>
      <c r="AP273" s="1"/>
      <c r="AQ273" s="1"/>
      <c r="AR273" s="1"/>
      <c r="AS273" s="1"/>
      <c r="AV273" s="1"/>
    </row>
    <row r="274" spans="31:48" x14ac:dyDescent="0.25">
      <c r="AE274" s="1"/>
      <c r="AH274" s="7"/>
      <c r="AI274" s="7"/>
      <c r="AJ274" s="7"/>
      <c r="AK274" s="7"/>
      <c r="AL274" s="1">
        <v>45563</v>
      </c>
      <c r="AM274" s="1"/>
      <c r="AN274" s="1"/>
      <c r="AO274" s="1"/>
      <c r="AP274" s="1"/>
      <c r="AQ274" s="1"/>
      <c r="AR274" s="1"/>
      <c r="AS274" s="1"/>
      <c r="AV274" s="1"/>
    </row>
    <row r="275" spans="31:48" x14ac:dyDescent="0.25">
      <c r="AE275" s="1"/>
      <c r="AH275" s="7"/>
      <c r="AI275" s="7"/>
      <c r="AJ275" s="7"/>
      <c r="AK275" s="7"/>
      <c r="AL275" s="1">
        <v>45564</v>
      </c>
      <c r="AM275" s="1"/>
      <c r="AN275" s="1"/>
      <c r="AO275" s="1"/>
      <c r="AP275" s="1"/>
      <c r="AQ275" s="1"/>
      <c r="AR275" s="1"/>
      <c r="AS275" s="1"/>
      <c r="AV275" s="1"/>
    </row>
    <row r="276" spans="31:48" x14ac:dyDescent="0.25">
      <c r="AE276" s="1"/>
      <c r="AH276" s="7"/>
      <c r="AI276" s="7"/>
      <c r="AJ276" s="7"/>
      <c r="AK276" s="7"/>
      <c r="AL276" s="1">
        <v>45565</v>
      </c>
      <c r="AM276" s="1"/>
      <c r="AN276" s="1"/>
      <c r="AO276" s="1"/>
      <c r="AP276" s="1"/>
      <c r="AQ276" s="1"/>
      <c r="AR276" s="1"/>
      <c r="AS276" s="1"/>
      <c r="AV276" s="1"/>
    </row>
    <row r="277" spans="31:48" x14ac:dyDescent="0.25">
      <c r="AE277" s="1"/>
      <c r="AH277" s="7"/>
      <c r="AI277" s="7"/>
      <c r="AJ277" s="7"/>
      <c r="AK277" s="7"/>
      <c r="AL277" s="1">
        <v>45566</v>
      </c>
      <c r="AM277" s="1"/>
      <c r="AN277" s="1"/>
      <c r="AO277" s="1"/>
      <c r="AP277" s="1"/>
      <c r="AQ277" s="1"/>
      <c r="AR277" s="1"/>
      <c r="AS277" s="1"/>
      <c r="AV277" s="1"/>
    </row>
    <row r="278" spans="31:48" x14ac:dyDescent="0.25">
      <c r="AE278" s="1"/>
      <c r="AH278" s="7"/>
      <c r="AI278" s="7"/>
      <c r="AJ278" s="7"/>
      <c r="AK278" s="7"/>
      <c r="AL278" s="1">
        <v>45567</v>
      </c>
      <c r="AM278" s="1"/>
      <c r="AN278" s="1"/>
      <c r="AO278" s="1"/>
      <c r="AP278" s="1"/>
      <c r="AQ278" s="1"/>
      <c r="AR278" s="1"/>
      <c r="AS278" s="1"/>
      <c r="AV278" s="1"/>
    </row>
    <row r="279" spans="31:48" x14ac:dyDescent="0.25">
      <c r="AE279" s="1"/>
      <c r="AH279" s="7"/>
      <c r="AI279" s="7"/>
      <c r="AJ279" s="7"/>
      <c r="AK279" s="7"/>
      <c r="AL279" s="1">
        <v>45568</v>
      </c>
      <c r="AM279" s="1"/>
      <c r="AN279" s="1"/>
      <c r="AO279" s="1"/>
      <c r="AP279" s="1"/>
      <c r="AQ279" s="1"/>
      <c r="AR279" s="1"/>
      <c r="AS279" s="1"/>
      <c r="AV279" s="1"/>
    </row>
    <row r="280" spans="31:48" x14ac:dyDescent="0.25">
      <c r="AE280" s="1"/>
      <c r="AH280" s="7"/>
      <c r="AI280" s="7"/>
      <c r="AJ280" s="7"/>
      <c r="AK280" s="7"/>
      <c r="AL280" s="1">
        <v>45569</v>
      </c>
      <c r="AM280" s="1"/>
      <c r="AN280" s="1"/>
      <c r="AO280" s="1"/>
      <c r="AP280" s="1"/>
      <c r="AQ280" s="1"/>
      <c r="AR280" s="1"/>
      <c r="AS280" s="1"/>
      <c r="AV280" s="1"/>
    </row>
    <row r="281" spans="31:48" x14ac:dyDescent="0.25">
      <c r="AE281" s="1"/>
      <c r="AH281" s="7"/>
      <c r="AI281" s="7"/>
      <c r="AJ281" s="7"/>
      <c r="AK281" s="7"/>
      <c r="AL281" s="1">
        <v>45570</v>
      </c>
      <c r="AM281" s="1"/>
      <c r="AN281" s="1"/>
      <c r="AO281" s="1"/>
      <c r="AP281" s="1"/>
      <c r="AQ281" s="1"/>
      <c r="AR281" s="1"/>
      <c r="AS281" s="1"/>
      <c r="AV281" s="1"/>
    </row>
    <row r="282" spans="31:48" x14ac:dyDescent="0.25">
      <c r="AE282" s="1"/>
      <c r="AH282" s="7"/>
      <c r="AI282" s="7"/>
      <c r="AJ282" s="7"/>
      <c r="AK282" s="7"/>
      <c r="AL282" s="1">
        <v>45571</v>
      </c>
      <c r="AM282" s="1"/>
      <c r="AN282" s="1"/>
      <c r="AO282" s="1"/>
      <c r="AP282" s="1"/>
      <c r="AQ282" s="1"/>
      <c r="AR282" s="1"/>
      <c r="AS282" s="1"/>
      <c r="AV282" s="1"/>
    </row>
    <row r="283" spans="31:48" x14ac:dyDescent="0.25">
      <c r="AE283" s="1"/>
      <c r="AH283" s="7"/>
      <c r="AI283" s="7"/>
      <c r="AJ283" s="7"/>
      <c r="AK283" s="7"/>
      <c r="AL283" s="1">
        <v>45572</v>
      </c>
      <c r="AM283" s="1"/>
      <c r="AN283" s="1"/>
      <c r="AO283" s="1"/>
      <c r="AP283" s="1"/>
      <c r="AQ283" s="1"/>
      <c r="AR283" s="1"/>
      <c r="AS283" s="1"/>
      <c r="AV283" s="1"/>
    </row>
    <row r="284" spans="31:48" x14ac:dyDescent="0.25">
      <c r="AE284" s="1"/>
      <c r="AH284" s="7"/>
      <c r="AI284" s="7"/>
      <c r="AJ284" s="7"/>
      <c r="AK284" s="7"/>
      <c r="AL284" s="1">
        <v>45573</v>
      </c>
      <c r="AM284" s="1"/>
      <c r="AN284" s="1"/>
      <c r="AO284" s="1"/>
      <c r="AP284" s="1"/>
      <c r="AQ284" s="1"/>
      <c r="AR284" s="1"/>
      <c r="AS284" s="1"/>
      <c r="AV284" s="1"/>
    </row>
    <row r="285" spans="31:48" x14ac:dyDescent="0.25">
      <c r="AE285" s="1"/>
      <c r="AH285" s="7"/>
      <c r="AI285" s="7"/>
      <c r="AJ285" s="7"/>
      <c r="AK285" s="7"/>
      <c r="AL285" s="1">
        <v>45574</v>
      </c>
      <c r="AM285" s="1"/>
      <c r="AN285" s="1"/>
      <c r="AO285" s="1"/>
      <c r="AP285" s="1"/>
      <c r="AQ285" s="1"/>
      <c r="AR285" s="1"/>
      <c r="AS285" s="1"/>
      <c r="AV285" s="1"/>
    </row>
    <row r="286" spans="31:48" x14ac:dyDescent="0.25">
      <c r="AE286" s="1"/>
      <c r="AH286" s="7"/>
      <c r="AI286" s="7"/>
      <c r="AJ286" s="7"/>
      <c r="AK286" s="7"/>
      <c r="AL286" s="1">
        <v>45575</v>
      </c>
      <c r="AM286" s="1"/>
      <c r="AN286" s="1"/>
      <c r="AO286" s="1"/>
      <c r="AP286" s="1"/>
      <c r="AQ286" s="1"/>
      <c r="AR286" s="1"/>
      <c r="AS286" s="1"/>
      <c r="AV286" s="1"/>
    </row>
    <row r="287" spans="31:48" x14ac:dyDescent="0.25">
      <c r="AE287" s="1"/>
      <c r="AH287" s="7"/>
      <c r="AI287" s="7"/>
      <c r="AJ287" s="7"/>
      <c r="AK287" s="7"/>
      <c r="AL287" s="1">
        <v>45576</v>
      </c>
      <c r="AM287" s="1"/>
      <c r="AN287" s="1"/>
      <c r="AO287" s="1"/>
      <c r="AP287" s="1"/>
      <c r="AQ287" s="1"/>
      <c r="AR287" s="1"/>
      <c r="AS287" s="1"/>
      <c r="AV287" s="1"/>
    </row>
    <row r="288" spans="31:48" x14ac:dyDescent="0.25">
      <c r="AE288" s="1"/>
      <c r="AH288" s="7"/>
      <c r="AI288" s="7"/>
      <c r="AJ288" s="7"/>
      <c r="AK288" s="7"/>
      <c r="AL288" s="1">
        <v>45577</v>
      </c>
      <c r="AM288" s="1"/>
      <c r="AN288" s="1"/>
      <c r="AO288" s="1"/>
      <c r="AP288" s="1"/>
      <c r="AQ288" s="1"/>
      <c r="AR288" s="1"/>
      <c r="AS288" s="1"/>
      <c r="AV288" s="1"/>
    </row>
    <row r="289" spans="31:48" x14ac:dyDescent="0.25">
      <c r="AE289" s="1"/>
      <c r="AH289" s="7"/>
      <c r="AI289" s="7"/>
      <c r="AJ289" s="7"/>
      <c r="AK289" s="7"/>
      <c r="AL289" s="1">
        <v>45578</v>
      </c>
      <c r="AM289" s="1"/>
      <c r="AN289" s="1"/>
      <c r="AO289" s="1"/>
      <c r="AP289" s="1"/>
      <c r="AQ289" s="1"/>
      <c r="AR289" s="1"/>
      <c r="AS289" s="1"/>
      <c r="AV289" s="1"/>
    </row>
    <row r="290" spans="31:48" x14ac:dyDescent="0.25">
      <c r="AE290" s="1"/>
      <c r="AH290" s="7"/>
      <c r="AI290" s="7"/>
      <c r="AJ290" s="7"/>
      <c r="AK290" s="7"/>
      <c r="AL290" s="1">
        <v>45579</v>
      </c>
      <c r="AM290" s="1"/>
      <c r="AN290" s="1"/>
      <c r="AO290" s="1"/>
      <c r="AP290" s="1"/>
      <c r="AQ290" s="1"/>
      <c r="AR290" s="1"/>
      <c r="AS290" s="1"/>
      <c r="AV290" s="1"/>
    </row>
    <row r="291" spans="31:48" x14ac:dyDescent="0.25">
      <c r="AE291" s="1"/>
      <c r="AH291" s="7"/>
      <c r="AI291" s="7"/>
      <c r="AJ291" s="7"/>
      <c r="AK291" s="7"/>
      <c r="AL291" s="1">
        <v>45580</v>
      </c>
      <c r="AM291" s="1"/>
      <c r="AN291" s="1"/>
      <c r="AO291" s="1"/>
      <c r="AP291" s="1"/>
      <c r="AQ291" s="1"/>
      <c r="AR291" s="1"/>
      <c r="AS291" s="1"/>
      <c r="AV291" s="1"/>
    </row>
    <row r="292" spans="31:48" x14ac:dyDescent="0.25">
      <c r="AE292" s="1"/>
      <c r="AH292" s="7"/>
      <c r="AI292" s="7"/>
      <c r="AJ292" s="7"/>
      <c r="AK292" s="7"/>
      <c r="AL292" s="1">
        <v>45581</v>
      </c>
      <c r="AM292" s="1"/>
      <c r="AN292" s="1"/>
      <c r="AO292" s="1"/>
      <c r="AP292" s="1"/>
      <c r="AQ292" s="1"/>
      <c r="AR292" s="1"/>
      <c r="AS292" s="1"/>
      <c r="AV292" s="1"/>
    </row>
    <row r="293" spans="31:48" x14ac:dyDescent="0.25">
      <c r="AE293" s="1"/>
      <c r="AH293" s="7"/>
      <c r="AI293" s="7"/>
      <c r="AJ293" s="7"/>
      <c r="AK293" s="7"/>
      <c r="AL293" s="1">
        <v>45582</v>
      </c>
      <c r="AM293" s="1"/>
      <c r="AN293" s="1"/>
      <c r="AO293" s="1"/>
      <c r="AP293" s="1"/>
      <c r="AQ293" s="1"/>
      <c r="AR293" s="1"/>
      <c r="AS293" s="1"/>
      <c r="AV293" s="1"/>
    </row>
    <row r="294" spans="31:48" x14ac:dyDescent="0.25">
      <c r="AE294" s="1"/>
      <c r="AH294" s="7"/>
      <c r="AI294" s="7"/>
      <c r="AJ294" s="7"/>
      <c r="AK294" s="7"/>
      <c r="AL294" s="1">
        <v>45583</v>
      </c>
      <c r="AM294" s="1"/>
      <c r="AN294" s="1"/>
      <c r="AO294" s="1"/>
      <c r="AP294" s="1"/>
      <c r="AQ294" s="1"/>
      <c r="AR294" s="1"/>
      <c r="AS294" s="1"/>
      <c r="AV294" s="1"/>
    </row>
    <row r="295" spans="31:48" x14ac:dyDescent="0.25">
      <c r="AE295" s="1"/>
      <c r="AH295" s="7"/>
      <c r="AI295" s="7"/>
      <c r="AJ295" s="7"/>
      <c r="AK295" s="7"/>
      <c r="AL295" s="1">
        <v>45584</v>
      </c>
      <c r="AM295" s="1"/>
      <c r="AN295" s="1"/>
      <c r="AO295" s="1"/>
      <c r="AP295" s="1"/>
      <c r="AQ295" s="1"/>
      <c r="AR295" s="1"/>
      <c r="AS295" s="1"/>
      <c r="AV295" s="1"/>
    </row>
    <row r="296" spans="31:48" x14ac:dyDescent="0.25">
      <c r="AE296" s="1"/>
      <c r="AH296" s="7"/>
      <c r="AI296" s="7"/>
      <c r="AJ296" s="7"/>
      <c r="AK296" s="7"/>
      <c r="AL296" s="1">
        <v>45585</v>
      </c>
      <c r="AM296" s="1"/>
      <c r="AN296" s="1"/>
      <c r="AO296" s="1"/>
      <c r="AP296" s="1"/>
      <c r="AQ296" s="1"/>
      <c r="AR296" s="1"/>
      <c r="AS296" s="1"/>
      <c r="AV296" s="1"/>
    </row>
    <row r="297" spans="31:48" x14ac:dyDescent="0.25">
      <c r="AE297" s="1"/>
      <c r="AH297" s="7"/>
      <c r="AI297" s="7"/>
      <c r="AJ297" s="7"/>
      <c r="AK297" s="7"/>
      <c r="AL297" s="1">
        <v>45586</v>
      </c>
      <c r="AM297" s="1"/>
      <c r="AN297" s="1"/>
      <c r="AO297" s="1"/>
      <c r="AP297" s="1"/>
      <c r="AQ297" s="1"/>
      <c r="AR297" s="1"/>
      <c r="AS297" s="1"/>
      <c r="AV297" s="1"/>
    </row>
    <row r="298" spans="31:48" x14ac:dyDescent="0.25">
      <c r="AE298" s="1"/>
      <c r="AH298" s="7"/>
      <c r="AI298" s="7"/>
      <c r="AJ298" s="7"/>
      <c r="AK298" s="7"/>
      <c r="AL298" s="1">
        <v>45587</v>
      </c>
      <c r="AM298" s="1"/>
      <c r="AN298" s="1"/>
      <c r="AO298" s="1"/>
      <c r="AP298" s="1"/>
      <c r="AQ298" s="1"/>
      <c r="AR298" s="1"/>
      <c r="AS298" s="1"/>
      <c r="AV298" s="1"/>
    </row>
    <row r="299" spans="31:48" x14ac:dyDescent="0.25">
      <c r="AE299" s="1"/>
      <c r="AH299" s="7"/>
      <c r="AI299" s="7"/>
      <c r="AJ299" s="7"/>
      <c r="AK299" s="7"/>
      <c r="AL299" s="1">
        <v>45588</v>
      </c>
      <c r="AM299" s="1"/>
      <c r="AN299" s="1"/>
      <c r="AO299" s="1"/>
      <c r="AP299" s="1"/>
      <c r="AQ299" s="1"/>
      <c r="AR299" s="1"/>
      <c r="AS299" s="1"/>
      <c r="AV299" s="1"/>
    </row>
    <row r="300" spans="31:48" x14ac:dyDescent="0.25">
      <c r="AE300" s="1"/>
      <c r="AH300" s="7"/>
      <c r="AI300" s="7"/>
      <c r="AJ300" s="7"/>
      <c r="AK300" s="7"/>
      <c r="AL300" s="1">
        <v>45589</v>
      </c>
      <c r="AM300" s="1"/>
      <c r="AN300" s="1"/>
      <c r="AO300" s="1"/>
      <c r="AP300" s="1"/>
      <c r="AQ300" s="1"/>
      <c r="AR300" s="1"/>
      <c r="AS300" s="1"/>
      <c r="AV300" s="1"/>
    </row>
    <row r="301" spans="31:48" x14ac:dyDescent="0.25">
      <c r="AE301" s="1"/>
      <c r="AH301" s="7"/>
      <c r="AI301" s="7"/>
      <c r="AJ301" s="7"/>
      <c r="AK301" s="7"/>
      <c r="AL301" s="1">
        <v>45590</v>
      </c>
      <c r="AM301" s="1"/>
      <c r="AN301" s="1"/>
      <c r="AO301" s="1"/>
      <c r="AP301" s="1"/>
      <c r="AQ301" s="1"/>
      <c r="AR301" s="1"/>
      <c r="AS301" s="1"/>
      <c r="AV301" s="1"/>
    </row>
    <row r="302" spans="31:48" x14ac:dyDescent="0.25">
      <c r="AE302" s="1"/>
      <c r="AH302" s="7"/>
      <c r="AI302" s="7"/>
      <c r="AJ302" s="7"/>
      <c r="AK302" s="7"/>
      <c r="AL302" s="1">
        <v>45591</v>
      </c>
      <c r="AM302" s="1"/>
      <c r="AN302" s="1"/>
      <c r="AO302" s="1"/>
      <c r="AP302" s="1"/>
      <c r="AQ302" s="1"/>
      <c r="AR302" s="1"/>
      <c r="AS302" s="1"/>
      <c r="AV302" s="1"/>
    </row>
    <row r="303" spans="31:48" x14ac:dyDescent="0.25">
      <c r="AE303" s="1"/>
      <c r="AH303" s="7"/>
      <c r="AI303" s="7"/>
      <c r="AJ303" s="7"/>
      <c r="AK303" s="7"/>
      <c r="AL303" s="1">
        <v>45592</v>
      </c>
      <c r="AM303" s="1"/>
      <c r="AN303" s="1"/>
      <c r="AO303" s="1"/>
      <c r="AP303" s="1"/>
      <c r="AQ303" s="1"/>
      <c r="AR303" s="1"/>
      <c r="AS303" s="1"/>
      <c r="AV303" s="1"/>
    </row>
    <row r="304" spans="31:48" x14ac:dyDescent="0.25">
      <c r="AE304" s="1"/>
      <c r="AH304" s="7"/>
      <c r="AI304" s="7"/>
      <c r="AJ304" s="7"/>
      <c r="AK304" s="7"/>
      <c r="AL304" s="1">
        <v>45593</v>
      </c>
      <c r="AM304" s="1"/>
      <c r="AN304" s="1"/>
      <c r="AO304" s="1"/>
      <c r="AP304" s="1"/>
      <c r="AQ304" s="1"/>
      <c r="AR304" s="1"/>
      <c r="AS304" s="1"/>
      <c r="AV304" s="1"/>
    </row>
    <row r="305" spans="31:48" x14ac:dyDescent="0.25">
      <c r="AE305" s="1"/>
      <c r="AH305" s="7"/>
      <c r="AI305" s="7"/>
      <c r="AJ305" s="7"/>
      <c r="AK305" s="7"/>
      <c r="AL305" s="1">
        <v>45594</v>
      </c>
      <c r="AM305" s="1"/>
      <c r="AN305" s="1"/>
      <c r="AO305" s="1"/>
      <c r="AP305" s="1"/>
      <c r="AQ305" s="1"/>
      <c r="AR305" s="1"/>
      <c r="AS305" s="1"/>
      <c r="AV305" s="1"/>
    </row>
    <row r="306" spans="31:48" x14ac:dyDescent="0.25">
      <c r="AE306" s="1"/>
      <c r="AH306" s="7"/>
      <c r="AI306" s="7"/>
      <c r="AJ306" s="7"/>
      <c r="AK306" s="7"/>
      <c r="AL306" s="1">
        <v>45595</v>
      </c>
      <c r="AM306" s="1"/>
      <c r="AN306" s="1"/>
      <c r="AO306" s="1"/>
      <c r="AP306" s="1"/>
      <c r="AQ306" s="1"/>
      <c r="AR306" s="1"/>
      <c r="AS306" s="1"/>
      <c r="AV306" s="1"/>
    </row>
    <row r="307" spans="31:48" x14ac:dyDescent="0.25">
      <c r="AE307" s="1"/>
      <c r="AH307" s="7"/>
      <c r="AI307" s="7"/>
      <c r="AJ307" s="7"/>
      <c r="AK307" s="7"/>
      <c r="AL307" s="1">
        <v>45596</v>
      </c>
      <c r="AM307" s="1"/>
      <c r="AN307" s="1"/>
      <c r="AO307" s="1"/>
      <c r="AP307" s="1"/>
      <c r="AQ307" s="1"/>
      <c r="AR307" s="1"/>
      <c r="AS307" s="1"/>
      <c r="AV307" s="1"/>
    </row>
    <row r="308" spans="31:48" x14ac:dyDescent="0.25">
      <c r="AE308" s="1"/>
      <c r="AH308" s="7"/>
      <c r="AI308" s="7"/>
      <c r="AJ308" s="7"/>
      <c r="AK308" s="7"/>
      <c r="AL308" s="1">
        <v>45597</v>
      </c>
      <c r="AM308" s="1"/>
      <c r="AN308" s="1"/>
      <c r="AO308" s="1"/>
      <c r="AP308" s="1"/>
      <c r="AQ308" s="1"/>
      <c r="AR308" s="1"/>
      <c r="AS308" s="1"/>
      <c r="AV308" s="1"/>
    </row>
    <row r="309" spans="31:48" x14ac:dyDescent="0.25">
      <c r="AE309" s="1"/>
      <c r="AH309" s="7"/>
      <c r="AI309" s="7"/>
      <c r="AJ309" s="7"/>
      <c r="AK309" s="7"/>
      <c r="AL309" s="1">
        <v>45598</v>
      </c>
      <c r="AM309" s="1"/>
      <c r="AN309" s="1"/>
      <c r="AO309" s="1"/>
      <c r="AP309" s="1"/>
      <c r="AQ309" s="1"/>
      <c r="AR309" s="1"/>
      <c r="AS309" s="1"/>
      <c r="AV309" s="1"/>
    </row>
    <row r="310" spans="31:48" x14ac:dyDescent="0.25">
      <c r="AE310" s="1"/>
      <c r="AH310" s="7"/>
      <c r="AI310" s="7"/>
      <c r="AJ310" s="7"/>
      <c r="AK310" s="7"/>
      <c r="AL310" s="1">
        <v>45599</v>
      </c>
      <c r="AM310" s="1"/>
      <c r="AN310" s="1"/>
      <c r="AO310" s="1"/>
      <c r="AP310" s="1"/>
      <c r="AQ310" s="1"/>
      <c r="AR310" s="1"/>
      <c r="AS310" s="1"/>
      <c r="AV310" s="1"/>
    </row>
    <row r="311" spans="31:48" x14ac:dyDescent="0.25">
      <c r="AE311" s="1"/>
      <c r="AH311" s="7"/>
      <c r="AI311" s="7"/>
      <c r="AJ311" s="7"/>
      <c r="AK311" s="7"/>
      <c r="AL311" s="1">
        <v>45600</v>
      </c>
      <c r="AM311" s="1"/>
      <c r="AN311" s="1"/>
      <c r="AO311" s="1"/>
      <c r="AP311" s="1"/>
      <c r="AQ311" s="1"/>
      <c r="AR311" s="1"/>
      <c r="AS311" s="1"/>
      <c r="AV311" s="1"/>
    </row>
    <row r="312" spans="31:48" x14ac:dyDescent="0.25">
      <c r="AE312" s="1"/>
      <c r="AH312" s="7"/>
      <c r="AI312" s="7"/>
      <c r="AJ312" s="7"/>
      <c r="AK312" s="7"/>
      <c r="AL312" s="1">
        <v>45601</v>
      </c>
      <c r="AM312" s="1"/>
      <c r="AN312" s="1"/>
      <c r="AO312" s="1"/>
      <c r="AP312" s="1"/>
      <c r="AQ312" s="1"/>
      <c r="AR312" s="1"/>
      <c r="AS312" s="1"/>
      <c r="AV312" s="1"/>
    </row>
    <row r="313" spans="31:48" x14ac:dyDescent="0.25">
      <c r="AE313" s="1"/>
      <c r="AH313" s="7"/>
      <c r="AI313" s="7"/>
      <c r="AJ313" s="7"/>
      <c r="AK313" s="7"/>
      <c r="AL313" s="1">
        <v>45602</v>
      </c>
      <c r="AM313" s="1"/>
      <c r="AN313" s="1"/>
      <c r="AO313" s="1"/>
      <c r="AP313" s="1"/>
      <c r="AQ313" s="1"/>
      <c r="AR313" s="1"/>
      <c r="AS313" s="1"/>
      <c r="AV313" s="1"/>
    </row>
    <row r="314" spans="31:48" x14ac:dyDescent="0.25">
      <c r="AE314" s="1"/>
      <c r="AH314" s="7"/>
      <c r="AI314" s="7"/>
      <c r="AJ314" s="7"/>
      <c r="AK314" s="7"/>
      <c r="AL314" s="1">
        <v>45603</v>
      </c>
      <c r="AM314" s="1"/>
      <c r="AN314" s="1"/>
      <c r="AO314" s="1"/>
      <c r="AP314" s="1"/>
      <c r="AQ314" s="1"/>
      <c r="AR314" s="1"/>
      <c r="AS314" s="1"/>
      <c r="AV314" s="1"/>
    </row>
    <row r="315" spans="31:48" x14ac:dyDescent="0.25">
      <c r="AE315" s="1"/>
      <c r="AH315" s="7"/>
      <c r="AI315" s="7"/>
      <c r="AJ315" s="7"/>
      <c r="AK315" s="7"/>
      <c r="AL315" s="1">
        <v>45604</v>
      </c>
      <c r="AM315" s="1"/>
      <c r="AN315" s="1"/>
      <c r="AO315" s="1"/>
      <c r="AP315" s="1"/>
      <c r="AQ315" s="1"/>
      <c r="AR315" s="1"/>
      <c r="AS315" s="1"/>
      <c r="AV315" s="1"/>
    </row>
    <row r="316" spans="31:48" x14ac:dyDescent="0.25">
      <c r="AE316" s="1"/>
      <c r="AH316" s="7"/>
      <c r="AI316" s="7"/>
      <c r="AJ316" s="7"/>
      <c r="AK316" s="7"/>
      <c r="AL316" s="1">
        <v>45605</v>
      </c>
      <c r="AM316" s="1"/>
      <c r="AN316" s="1"/>
      <c r="AO316" s="1"/>
      <c r="AP316" s="1"/>
      <c r="AQ316" s="1"/>
      <c r="AR316" s="1"/>
      <c r="AS316" s="1"/>
      <c r="AV316" s="1"/>
    </row>
    <row r="317" spans="31:48" x14ac:dyDescent="0.25">
      <c r="AE317" s="1"/>
      <c r="AH317" s="7"/>
      <c r="AI317" s="7"/>
      <c r="AJ317" s="7"/>
      <c r="AK317" s="7"/>
      <c r="AL317" s="1">
        <v>45606</v>
      </c>
      <c r="AM317" s="1"/>
      <c r="AN317" s="1"/>
      <c r="AO317" s="1"/>
      <c r="AP317" s="1"/>
      <c r="AQ317" s="1"/>
      <c r="AR317" s="1"/>
      <c r="AS317" s="1"/>
      <c r="AV317" s="1"/>
    </row>
    <row r="318" spans="31:48" x14ac:dyDescent="0.25">
      <c r="AE318" s="1"/>
      <c r="AH318" s="7"/>
      <c r="AI318" s="7"/>
      <c r="AJ318" s="7"/>
      <c r="AK318" s="7"/>
      <c r="AL318" s="1">
        <v>45607</v>
      </c>
      <c r="AM318" s="1"/>
      <c r="AN318" s="1"/>
      <c r="AO318" s="1"/>
      <c r="AP318" s="1"/>
      <c r="AQ318" s="1"/>
      <c r="AR318" s="1"/>
      <c r="AS318" s="1"/>
      <c r="AV318" s="1"/>
    </row>
    <row r="319" spans="31:48" x14ac:dyDescent="0.25">
      <c r="AE319" s="1"/>
      <c r="AH319" s="7"/>
      <c r="AI319" s="7"/>
      <c r="AJ319" s="7"/>
      <c r="AK319" s="7"/>
      <c r="AL319" s="1">
        <v>45608</v>
      </c>
      <c r="AM319" s="1"/>
      <c r="AN319" s="1"/>
      <c r="AO319" s="1"/>
      <c r="AP319" s="1"/>
      <c r="AQ319" s="1"/>
      <c r="AR319" s="1"/>
      <c r="AS319" s="1"/>
      <c r="AV319" s="1"/>
    </row>
    <row r="320" spans="31:48" x14ac:dyDescent="0.25">
      <c r="AE320" s="1"/>
      <c r="AH320" s="7"/>
      <c r="AI320" s="7"/>
      <c r="AJ320" s="7"/>
      <c r="AK320" s="7"/>
      <c r="AL320" s="1">
        <v>45609</v>
      </c>
      <c r="AM320" s="1"/>
      <c r="AN320" s="1"/>
      <c r="AO320" s="1"/>
      <c r="AP320" s="1"/>
      <c r="AQ320" s="1"/>
      <c r="AR320" s="1"/>
      <c r="AS320" s="1"/>
      <c r="AV320" s="1"/>
    </row>
    <row r="321" spans="31:48" x14ac:dyDescent="0.25">
      <c r="AE321" s="1"/>
      <c r="AH321" s="7"/>
      <c r="AI321" s="7"/>
      <c r="AJ321" s="7"/>
      <c r="AK321" s="7"/>
      <c r="AL321" s="1">
        <v>45610</v>
      </c>
      <c r="AM321" s="1"/>
      <c r="AN321" s="1"/>
      <c r="AO321" s="1"/>
      <c r="AP321" s="1"/>
      <c r="AQ321" s="1"/>
      <c r="AR321" s="1"/>
      <c r="AS321" s="1"/>
      <c r="AV321" s="1"/>
    </row>
    <row r="322" spans="31:48" x14ac:dyDescent="0.25">
      <c r="AE322" s="1"/>
      <c r="AH322" s="7"/>
      <c r="AI322" s="7"/>
      <c r="AJ322" s="7"/>
      <c r="AK322" s="7"/>
      <c r="AL322" s="1">
        <v>45611</v>
      </c>
      <c r="AM322" s="1"/>
      <c r="AN322" s="1"/>
      <c r="AO322" s="1"/>
      <c r="AP322" s="1"/>
      <c r="AQ322" s="1"/>
      <c r="AR322" s="1"/>
      <c r="AS322" s="1"/>
      <c r="AV322" s="1"/>
    </row>
    <row r="323" spans="31:48" x14ac:dyDescent="0.25">
      <c r="AE323" s="1"/>
      <c r="AH323" s="7"/>
      <c r="AI323" s="7"/>
      <c r="AJ323" s="7"/>
      <c r="AK323" s="7"/>
      <c r="AL323" s="1">
        <v>45612</v>
      </c>
      <c r="AM323" s="1"/>
      <c r="AN323" s="1"/>
      <c r="AO323" s="1"/>
      <c r="AP323" s="1"/>
      <c r="AQ323" s="1"/>
      <c r="AR323" s="1"/>
      <c r="AS323" s="1"/>
      <c r="AV323" s="1"/>
    </row>
    <row r="324" spans="31:48" x14ac:dyDescent="0.25">
      <c r="AE324" s="1"/>
      <c r="AH324" s="7"/>
      <c r="AI324" s="7"/>
      <c r="AJ324" s="7"/>
      <c r="AK324" s="7"/>
      <c r="AL324" s="1">
        <v>45613</v>
      </c>
      <c r="AM324" s="1"/>
      <c r="AN324" s="1"/>
      <c r="AO324" s="1"/>
      <c r="AP324" s="1"/>
      <c r="AQ324" s="1"/>
      <c r="AR324" s="1"/>
      <c r="AS324" s="1"/>
      <c r="AV324" s="1"/>
    </row>
    <row r="325" spans="31:48" x14ac:dyDescent="0.25">
      <c r="AE325" s="1"/>
      <c r="AH325" s="7"/>
      <c r="AI325" s="7"/>
      <c r="AJ325" s="7"/>
      <c r="AK325" s="7"/>
      <c r="AL325" s="1">
        <v>45614</v>
      </c>
      <c r="AM325" s="1"/>
      <c r="AN325" s="1"/>
      <c r="AO325" s="1"/>
      <c r="AP325" s="1"/>
      <c r="AQ325" s="1"/>
      <c r="AR325" s="1"/>
      <c r="AS325" s="1"/>
      <c r="AV325" s="1"/>
    </row>
    <row r="326" spans="31:48" x14ac:dyDescent="0.25">
      <c r="AE326" s="1"/>
      <c r="AH326" s="7"/>
      <c r="AI326" s="7"/>
      <c r="AJ326" s="7"/>
      <c r="AK326" s="7"/>
      <c r="AL326" s="1">
        <v>45615</v>
      </c>
      <c r="AM326" s="1"/>
      <c r="AN326" s="1"/>
      <c r="AO326" s="1"/>
      <c r="AP326" s="1"/>
      <c r="AQ326" s="1"/>
      <c r="AR326" s="1"/>
      <c r="AS326" s="1"/>
      <c r="AV326" s="1"/>
    </row>
    <row r="327" spans="31:48" x14ac:dyDescent="0.25">
      <c r="AE327" s="1"/>
      <c r="AH327" s="7"/>
      <c r="AI327" s="7"/>
      <c r="AJ327" s="7"/>
      <c r="AK327" s="7"/>
      <c r="AL327" s="1">
        <v>45616</v>
      </c>
      <c r="AM327" s="1"/>
      <c r="AN327" s="1"/>
      <c r="AO327" s="1"/>
      <c r="AP327" s="1"/>
      <c r="AQ327" s="1"/>
      <c r="AR327" s="1"/>
      <c r="AS327" s="1"/>
      <c r="AV327" s="1"/>
    </row>
    <row r="328" spans="31:48" x14ac:dyDescent="0.25">
      <c r="AE328" s="1"/>
      <c r="AH328" s="7"/>
      <c r="AI328" s="7"/>
      <c r="AJ328" s="7"/>
      <c r="AK328" s="7"/>
      <c r="AL328" s="1">
        <v>45617</v>
      </c>
      <c r="AM328" s="1"/>
      <c r="AN328" s="1"/>
      <c r="AO328" s="1"/>
      <c r="AP328" s="1"/>
      <c r="AQ328" s="1"/>
      <c r="AR328" s="1"/>
      <c r="AS328" s="1"/>
      <c r="AV328" s="1"/>
    </row>
    <row r="329" spans="31:48" x14ac:dyDescent="0.25">
      <c r="AE329" s="1"/>
      <c r="AH329" s="7"/>
      <c r="AI329" s="7"/>
      <c r="AJ329" s="7"/>
      <c r="AK329" s="7"/>
      <c r="AL329" s="1">
        <v>45618</v>
      </c>
      <c r="AM329" s="1"/>
      <c r="AN329" s="1"/>
      <c r="AO329" s="1"/>
      <c r="AP329" s="1"/>
      <c r="AQ329" s="1"/>
      <c r="AR329" s="1"/>
      <c r="AS329" s="1"/>
      <c r="AV329" s="1"/>
    </row>
    <row r="330" spans="31:48" x14ac:dyDescent="0.25">
      <c r="AE330" s="1"/>
      <c r="AH330" s="7"/>
      <c r="AI330" s="7"/>
      <c r="AJ330" s="7"/>
      <c r="AK330" s="7"/>
      <c r="AL330" s="1">
        <v>45619</v>
      </c>
      <c r="AM330" s="1"/>
      <c r="AN330" s="1"/>
      <c r="AO330" s="1"/>
      <c r="AP330" s="1"/>
      <c r="AQ330" s="1"/>
      <c r="AR330" s="1"/>
      <c r="AS330" s="1"/>
      <c r="AV330" s="1"/>
    </row>
    <row r="331" spans="31:48" x14ac:dyDescent="0.25">
      <c r="AE331" s="1"/>
      <c r="AH331" s="7"/>
      <c r="AI331" s="7"/>
      <c r="AJ331" s="7"/>
      <c r="AK331" s="7"/>
      <c r="AL331" s="1">
        <v>45620</v>
      </c>
      <c r="AM331" s="1"/>
      <c r="AN331" s="1"/>
      <c r="AO331" s="1"/>
      <c r="AP331" s="1"/>
      <c r="AQ331" s="1"/>
      <c r="AR331" s="1"/>
      <c r="AS331" s="1"/>
      <c r="AV331" s="1"/>
    </row>
    <row r="332" spans="31:48" x14ac:dyDescent="0.25">
      <c r="AE332" s="1"/>
      <c r="AH332" s="7"/>
      <c r="AI332" s="7"/>
      <c r="AJ332" s="7"/>
      <c r="AK332" s="7"/>
      <c r="AL332" s="1">
        <v>45621</v>
      </c>
      <c r="AM332" s="1"/>
      <c r="AN332" s="1"/>
      <c r="AO332" s="1"/>
      <c r="AP332" s="1"/>
      <c r="AQ332" s="1"/>
      <c r="AR332" s="1"/>
      <c r="AS332" s="1"/>
      <c r="AV332" s="1"/>
    </row>
    <row r="333" spans="31:48" x14ac:dyDescent="0.25">
      <c r="AE333" s="1"/>
      <c r="AH333" s="7"/>
      <c r="AI333" s="7"/>
      <c r="AJ333" s="7"/>
      <c r="AK333" s="7"/>
      <c r="AL333" s="1">
        <v>45622</v>
      </c>
      <c r="AM333" s="1"/>
      <c r="AN333" s="1"/>
      <c r="AO333" s="1"/>
      <c r="AP333" s="1"/>
      <c r="AQ333" s="1"/>
      <c r="AR333" s="1"/>
      <c r="AS333" s="1"/>
      <c r="AV333" s="1"/>
    </row>
    <row r="334" spans="31:48" x14ac:dyDescent="0.25">
      <c r="AE334" s="1"/>
      <c r="AH334" s="7"/>
      <c r="AI334" s="7"/>
      <c r="AJ334" s="7"/>
      <c r="AK334" s="7"/>
      <c r="AL334" s="1">
        <v>45623</v>
      </c>
      <c r="AM334" s="1"/>
      <c r="AN334" s="1"/>
      <c r="AO334" s="1"/>
      <c r="AP334" s="1"/>
      <c r="AQ334" s="1"/>
      <c r="AR334" s="1"/>
      <c r="AS334" s="1"/>
      <c r="AV334" s="1"/>
    </row>
    <row r="335" spans="31:48" x14ac:dyDescent="0.25">
      <c r="AE335" s="1"/>
      <c r="AH335" s="7"/>
      <c r="AI335" s="7"/>
      <c r="AJ335" s="7"/>
      <c r="AK335" s="7"/>
      <c r="AL335" s="1">
        <v>45624</v>
      </c>
      <c r="AM335" s="1"/>
      <c r="AN335" s="1"/>
      <c r="AO335" s="1"/>
      <c r="AP335" s="1"/>
      <c r="AQ335" s="1"/>
      <c r="AR335" s="1"/>
      <c r="AS335" s="1"/>
      <c r="AV335" s="1"/>
    </row>
    <row r="336" spans="31:48" x14ac:dyDescent="0.25">
      <c r="AE336" s="1"/>
      <c r="AH336" s="7"/>
      <c r="AI336" s="7"/>
      <c r="AJ336" s="7"/>
      <c r="AK336" s="7"/>
      <c r="AL336" s="1">
        <v>45625</v>
      </c>
      <c r="AM336" s="1"/>
      <c r="AN336" s="1"/>
      <c r="AO336" s="1"/>
      <c r="AP336" s="1"/>
      <c r="AQ336" s="1"/>
      <c r="AR336" s="1"/>
      <c r="AS336" s="1"/>
      <c r="AV336" s="1"/>
    </row>
    <row r="337" spans="31:48" x14ac:dyDescent="0.25">
      <c r="AE337" s="1"/>
      <c r="AH337" s="7"/>
      <c r="AI337" s="7"/>
      <c r="AJ337" s="7"/>
      <c r="AK337" s="7"/>
      <c r="AL337" s="1">
        <v>45626</v>
      </c>
      <c r="AM337" s="1"/>
      <c r="AN337" s="1"/>
      <c r="AO337" s="1"/>
      <c r="AP337" s="1"/>
      <c r="AQ337" s="1"/>
      <c r="AR337" s="1"/>
      <c r="AS337" s="1"/>
      <c r="AV337" s="1"/>
    </row>
    <row r="338" spans="31:48" x14ac:dyDescent="0.25">
      <c r="AE338" s="1"/>
      <c r="AH338" s="7"/>
      <c r="AI338" s="7"/>
      <c r="AJ338" s="7"/>
      <c r="AK338" s="7"/>
      <c r="AL338" s="1">
        <v>45627</v>
      </c>
      <c r="AM338" s="1"/>
      <c r="AN338" s="1"/>
      <c r="AO338" s="1"/>
      <c r="AP338" s="1"/>
      <c r="AQ338" s="1"/>
      <c r="AR338" s="1"/>
      <c r="AS338" s="1"/>
      <c r="AV338" s="1"/>
    </row>
    <row r="339" spans="31:48" x14ac:dyDescent="0.25">
      <c r="AE339" s="1"/>
      <c r="AH339" s="7"/>
      <c r="AI339" s="7"/>
      <c r="AJ339" s="7"/>
      <c r="AK339" s="7"/>
      <c r="AL339" s="1">
        <v>45628</v>
      </c>
      <c r="AM339" s="1"/>
      <c r="AN339" s="1"/>
      <c r="AO339" s="1"/>
      <c r="AP339" s="1"/>
      <c r="AQ339" s="1"/>
      <c r="AR339" s="1"/>
      <c r="AS339" s="1"/>
      <c r="AV339" s="1"/>
    </row>
    <row r="340" spans="31:48" x14ac:dyDescent="0.25">
      <c r="AE340" s="1"/>
      <c r="AH340" s="7"/>
      <c r="AI340" s="7"/>
      <c r="AJ340" s="7"/>
      <c r="AK340" s="7"/>
      <c r="AL340" s="1">
        <v>45629</v>
      </c>
      <c r="AM340" s="1"/>
      <c r="AN340" s="1"/>
      <c r="AO340" s="1"/>
      <c r="AP340" s="1"/>
      <c r="AQ340" s="1"/>
      <c r="AR340" s="1"/>
      <c r="AS340" s="1"/>
      <c r="AV340" s="1"/>
    </row>
    <row r="341" spans="31:48" x14ac:dyDescent="0.25">
      <c r="AE341" s="1"/>
      <c r="AH341" s="7"/>
      <c r="AI341" s="7"/>
      <c r="AJ341" s="7"/>
      <c r="AK341" s="7"/>
      <c r="AL341" s="1">
        <v>45630</v>
      </c>
      <c r="AM341" s="1"/>
      <c r="AN341" s="1"/>
      <c r="AO341" s="1"/>
      <c r="AP341" s="1"/>
      <c r="AQ341" s="1"/>
      <c r="AR341" s="1"/>
      <c r="AS341" s="1"/>
      <c r="AV341" s="1"/>
    </row>
    <row r="342" spans="31:48" x14ac:dyDescent="0.25">
      <c r="AE342" s="1"/>
      <c r="AH342" s="7"/>
      <c r="AI342" s="7"/>
      <c r="AJ342" s="7"/>
      <c r="AK342" s="7"/>
      <c r="AL342" s="1">
        <v>45631</v>
      </c>
      <c r="AM342" s="1"/>
      <c r="AN342" s="1"/>
      <c r="AO342" s="1"/>
      <c r="AP342" s="1"/>
      <c r="AQ342" s="1"/>
      <c r="AR342" s="1"/>
      <c r="AS342" s="1"/>
      <c r="AV342" s="1"/>
    </row>
    <row r="343" spans="31:48" x14ac:dyDescent="0.25">
      <c r="AE343" s="1"/>
      <c r="AH343" s="7"/>
      <c r="AI343" s="7"/>
      <c r="AJ343" s="7"/>
      <c r="AK343" s="7"/>
      <c r="AL343" s="1">
        <v>45632</v>
      </c>
      <c r="AM343" s="1"/>
      <c r="AN343" s="1"/>
      <c r="AO343" s="1"/>
      <c r="AP343" s="1"/>
      <c r="AQ343" s="1"/>
      <c r="AR343" s="1"/>
      <c r="AS343" s="1"/>
      <c r="AV343" s="1"/>
    </row>
    <row r="344" spans="31:48" x14ac:dyDescent="0.25">
      <c r="AE344" s="1"/>
      <c r="AH344" s="7"/>
      <c r="AI344" s="7"/>
      <c r="AJ344" s="7"/>
      <c r="AK344" s="7"/>
      <c r="AL344" s="1">
        <v>45633</v>
      </c>
      <c r="AM344" s="1"/>
      <c r="AN344" s="1"/>
      <c r="AO344" s="1"/>
      <c r="AP344" s="1"/>
      <c r="AQ344" s="1"/>
      <c r="AR344" s="1"/>
      <c r="AS344" s="1"/>
      <c r="AV344" s="1"/>
    </row>
    <row r="345" spans="31:48" x14ac:dyDescent="0.25">
      <c r="AE345" s="1"/>
      <c r="AH345" s="7"/>
      <c r="AI345" s="7"/>
      <c r="AJ345" s="7"/>
      <c r="AK345" s="7"/>
      <c r="AL345" s="1">
        <v>45634</v>
      </c>
      <c r="AM345" s="1"/>
      <c r="AN345" s="1"/>
      <c r="AO345" s="1"/>
      <c r="AP345" s="1"/>
      <c r="AQ345" s="1"/>
      <c r="AR345" s="1"/>
      <c r="AS345" s="1"/>
      <c r="AV345" s="1"/>
    </row>
    <row r="346" spans="31:48" x14ac:dyDescent="0.25">
      <c r="AE346" s="1"/>
      <c r="AH346" s="7"/>
      <c r="AI346" s="7"/>
      <c r="AJ346" s="7"/>
      <c r="AK346" s="7"/>
      <c r="AL346" s="1">
        <v>45635</v>
      </c>
      <c r="AM346" s="1"/>
      <c r="AN346" s="1"/>
      <c r="AO346" s="1"/>
      <c r="AP346" s="1"/>
      <c r="AQ346" s="1"/>
      <c r="AR346" s="1"/>
      <c r="AS346" s="1"/>
      <c r="AV346" s="1"/>
    </row>
    <row r="347" spans="31:48" x14ac:dyDescent="0.25">
      <c r="AE347" s="1"/>
      <c r="AH347" s="7"/>
      <c r="AI347" s="7"/>
      <c r="AJ347" s="7"/>
      <c r="AK347" s="7"/>
      <c r="AL347" s="1">
        <v>45636</v>
      </c>
      <c r="AM347" s="1"/>
      <c r="AN347" s="1"/>
      <c r="AO347" s="1"/>
      <c r="AP347" s="1"/>
      <c r="AQ347" s="1"/>
      <c r="AR347" s="1"/>
      <c r="AS347" s="1"/>
      <c r="AV347" s="1"/>
    </row>
    <row r="348" spans="31:48" x14ac:dyDescent="0.25">
      <c r="AE348" s="1"/>
      <c r="AH348" s="7"/>
      <c r="AI348" s="7"/>
      <c r="AJ348" s="7"/>
      <c r="AK348" s="7"/>
      <c r="AL348" s="1">
        <v>45637</v>
      </c>
      <c r="AM348" s="1"/>
      <c r="AN348" s="1"/>
      <c r="AO348" s="1"/>
      <c r="AP348" s="1"/>
      <c r="AQ348" s="1"/>
      <c r="AR348" s="1"/>
      <c r="AS348" s="1"/>
      <c r="AV348" s="1"/>
    </row>
    <row r="349" spans="31:48" x14ac:dyDescent="0.25">
      <c r="AE349" s="1"/>
      <c r="AH349" s="7"/>
      <c r="AI349" s="7"/>
      <c r="AJ349" s="7"/>
      <c r="AK349" s="7"/>
      <c r="AL349" s="1">
        <v>45638</v>
      </c>
      <c r="AM349" s="1"/>
      <c r="AN349" s="1"/>
      <c r="AO349" s="1"/>
      <c r="AP349" s="1"/>
      <c r="AQ349" s="1"/>
      <c r="AR349" s="1"/>
      <c r="AS349" s="1"/>
      <c r="AV349" s="1"/>
    </row>
    <row r="350" spans="31:48" x14ac:dyDescent="0.25">
      <c r="AE350" s="1"/>
      <c r="AH350" s="7"/>
      <c r="AI350" s="7"/>
      <c r="AJ350" s="7"/>
      <c r="AK350" s="7"/>
      <c r="AL350" s="1">
        <v>45639</v>
      </c>
      <c r="AM350" s="1"/>
      <c r="AN350" s="1"/>
      <c r="AO350" s="1"/>
      <c r="AP350" s="1"/>
      <c r="AQ350" s="1"/>
      <c r="AR350" s="1"/>
      <c r="AS350" s="1"/>
      <c r="AV350" s="1"/>
    </row>
    <row r="351" spans="31:48" x14ac:dyDescent="0.25">
      <c r="AE351" s="1"/>
      <c r="AH351" s="7"/>
      <c r="AI351" s="7"/>
      <c r="AJ351" s="7"/>
      <c r="AK351" s="7"/>
      <c r="AL351" s="1">
        <v>45640</v>
      </c>
      <c r="AM351" s="1"/>
      <c r="AN351" s="1"/>
      <c r="AO351" s="1"/>
      <c r="AP351" s="1"/>
      <c r="AQ351" s="1"/>
      <c r="AR351" s="1"/>
      <c r="AS351" s="1"/>
      <c r="AV351" s="1"/>
    </row>
    <row r="352" spans="31:48" x14ac:dyDescent="0.25">
      <c r="AE352" s="1"/>
      <c r="AH352" s="7"/>
      <c r="AI352" s="7"/>
      <c r="AJ352" s="7"/>
      <c r="AK352" s="7"/>
      <c r="AL352" s="1">
        <v>45641</v>
      </c>
      <c r="AM352" s="1"/>
      <c r="AN352" s="1"/>
      <c r="AO352" s="1"/>
      <c r="AP352" s="1"/>
      <c r="AQ352" s="1"/>
      <c r="AR352" s="1"/>
      <c r="AS352" s="1"/>
      <c r="AV352" s="1"/>
    </row>
    <row r="353" spans="31:48" x14ac:dyDescent="0.25">
      <c r="AE353" s="1"/>
      <c r="AH353" s="7"/>
      <c r="AI353" s="7"/>
      <c r="AJ353" s="7"/>
      <c r="AK353" s="7"/>
      <c r="AL353" s="1">
        <v>45642</v>
      </c>
      <c r="AM353" s="1"/>
      <c r="AN353" s="1"/>
      <c r="AO353" s="1"/>
      <c r="AP353" s="1"/>
      <c r="AQ353" s="1"/>
      <c r="AR353" s="1"/>
      <c r="AS353" s="1"/>
      <c r="AV353" s="1"/>
    </row>
    <row r="354" spans="31:48" x14ac:dyDescent="0.25">
      <c r="AE354" s="1"/>
      <c r="AH354" s="7"/>
      <c r="AI354" s="7"/>
      <c r="AJ354" s="7"/>
      <c r="AK354" s="7"/>
      <c r="AL354" s="1">
        <v>45643</v>
      </c>
      <c r="AM354" s="1"/>
      <c r="AN354" s="1"/>
      <c r="AO354" s="1"/>
      <c r="AP354" s="1"/>
      <c r="AQ354" s="1"/>
      <c r="AR354" s="1"/>
      <c r="AS354" s="1"/>
      <c r="AV354" s="1"/>
    </row>
    <row r="355" spans="31:48" x14ac:dyDescent="0.25">
      <c r="AE355" s="1"/>
      <c r="AH355" s="7"/>
      <c r="AI355" s="7"/>
      <c r="AJ355" s="7"/>
      <c r="AK355" s="7"/>
      <c r="AL355" s="1">
        <v>45644</v>
      </c>
      <c r="AM355" s="1"/>
      <c r="AN355" s="1"/>
      <c r="AO355" s="1"/>
      <c r="AP355" s="1"/>
      <c r="AQ355" s="1"/>
      <c r="AR355" s="1"/>
      <c r="AS355" s="1"/>
      <c r="AV355" s="1"/>
    </row>
    <row r="356" spans="31:48" x14ac:dyDescent="0.25">
      <c r="AE356" s="1"/>
      <c r="AH356" s="7"/>
      <c r="AI356" s="7"/>
      <c r="AJ356" s="7"/>
      <c r="AK356" s="7"/>
      <c r="AL356" s="1">
        <v>45645</v>
      </c>
      <c r="AM356" s="1"/>
      <c r="AN356" s="1"/>
      <c r="AO356" s="1"/>
      <c r="AP356" s="1"/>
      <c r="AQ356" s="1"/>
      <c r="AR356" s="1"/>
      <c r="AS356" s="1"/>
      <c r="AV356" s="1"/>
    </row>
    <row r="357" spans="31:48" x14ac:dyDescent="0.25">
      <c r="AE357" s="1"/>
      <c r="AH357" s="7"/>
      <c r="AI357" s="7"/>
      <c r="AJ357" s="7"/>
      <c r="AK357" s="7"/>
      <c r="AL357" s="1">
        <v>45646</v>
      </c>
      <c r="AM357" s="1"/>
      <c r="AN357" s="1"/>
      <c r="AO357" s="1"/>
      <c r="AP357" s="1"/>
      <c r="AQ357" s="1"/>
      <c r="AR357" s="1"/>
      <c r="AS357" s="1"/>
      <c r="AV357" s="1"/>
    </row>
    <row r="358" spans="31:48" x14ac:dyDescent="0.25">
      <c r="AE358" s="1"/>
      <c r="AH358" s="7"/>
      <c r="AI358" s="7"/>
      <c r="AJ358" s="7"/>
      <c r="AK358" s="7"/>
      <c r="AL358" s="1">
        <v>45647</v>
      </c>
      <c r="AM358" s="1"/>
      <c r="AN358" s="1"/>
      <c r="AO358" s="1"/>
      <c r="AP358" s="1"/>
      <c r="AQ358" s="1"/>
      <c r="AR358" s="1"/>
      <c r="AS358" s="1"/>
      <c r="AV358" s="1"/>
    </row>
    <row r="359" spans="31:48" x14ac:dyDescent="0.25">
      <c r="AE359" s="1"/>
      <c r="AH359" s="7"/>
      <c r="AI359" s="7"/>
      <c r="AJ359" s="7"/>
      <c r="AK359" s="7"/>
      <c r="AL359" s="1">
        <v>45648</v>
      </c>
      <c r="AM359" s="1"/>
      <c r="AN359" s="1"/>
      <c r="AO359" s="1"/>
      <c r="AP359" s="1"/>
      <c r="AQ359" s="1"/>
      <c r="AR359" s="1"/>
      <c r="AS359" s="1"/>
      <c r="AV359" s="1"/>
    </row>
    <row r="360" spans="31:48" x14ac:dyDescent="0.25">
      <c r="AE360" s="1"/>
      <c r="AH360" s="7"/>
      <c r="AI360" s="7"/>
      <c r="AJ360" s="7"/>
      <c r="AK360" s="7"/>
      <c r="AL360" s="1">
        <v>45649</v>
      </c>
      <c r="AM360" s="1"/>
      <c r="AN360" s="1"/>
      <c r="AO360" s="1"/>
      <c r="AP360" s="1"/>
      <c r="AQ360" s="1"/>
      <c r="AR360" s="1"/>
      <c r="AS360" s="1"/>
      <c r="AV360" s="1"/>
    </row>
    <row r="361" spans="31:48" x14ac:dyDescent="0.25">
      <c r="AE361" s="1"/>
      <c r="AH361" s="7"/>
      <c r="AI361" s="7"/>
      <c r="AJ361" s="7"/>
      <c r="AK361" s="7"/>
      <c r="AL361" s="1">
        <v>45650</v>
      </c>
      <c r="AM361" s="1"/>
      <c r="AN361" s="1"/>
      <c r="AO361" s="1"/>
      <c r="AP361" s="1"/>
      <c r="AQ361" s="1"/>
      <c r="AR361" s="1"/>
      <c r="AS361" s="1"/>
      <c r="AV361" s="1"/>
    </row>
    <row r="362" spans="31:48" x14ac:dyDescent="0.25">
      <c r="AE362" s="1"/>
      <c r="AH362" s="7"/>
      <c r="AI362" s="7"/>
      <c r="AJ362" s="7"/>
      <c r="AK362" s="7"/>
      <c r="AL362" s="1">
        <v>45651</v>
      </c>
      <c r="AM362" s="1"/>
      <c r="AN362" s="1"/>
      <c r="AO362" s="1"/>
      <c r="AP362" s="1"/>
      <c r="AQ362" s="1"/>
      <c r="AR362" s="1"/>
      <c r="AS362" s="1"/>
      <c r="AV362" s="1"/>
    </row>
    <row r="363" spans="31:48" x14ac:dyDescent="0.25">
      <c r="AE363" s="1"/>
      <c r="AH363" s="7"/>
      <c r="AI363" s="7"/>
      <c r="AJ363" s="7"/>
      <c r="AK363" s="7"/>
      <c r="AL363" s="1">
        <v>45652</v>
      </c>
      <c r="AM363" s="1"/>
      <c r="AN363" s="1"/>
      <c r="AO363" s="1"/>
      <c r="AP363" s="1"/>
      <c r="AQ363" s="1"/>
      <c r="AR363" s="1"/>
      <c r="AS363" s="1"/>
      <c r="AV363" s="1"/>
    </row>
    <row r="364" spans="31:48" x14ac:dyDescent="0.25">
      <c r="AE364" s="1"/>
      <c r="AH364" s="7"/>
      <c r="AI364" s="7"/>
      <c r="AJ364" s="7"/>
      <c r="AK364" s="7"/>
      <c r="AL364" s="1">
        <v>45653</v>
      </c>
      <c r="AM364" s="1"/>
      <c r="AN364" s="1"/>
      <c r="AO364" s="1"/>
      <c r="AP364" s="1"/>
      <c r="AQ364" s="1"/>
      <c r="AR364" s="1"/>
      <c r="AS364" s="1"/>
      <c r="AV364" s="1"/>
    </row>
    <row r="365" spans="31:48" x14ac:dyDescent="0.25">
      <c r="AE365" s="1"/>
      <c r="AH365" s="7"/>
      <c r="AI365" s="7"/>
      <c r="AJ365" s="7"/>
      <c r="AK365" s="7"/>
      <c r="AL365" s="1">
        <v>45654</v>
      </c>
      <c r="AM365" s="1"/>
      <c r="AN365" s="1"/>
      <c r="AO365" s="1"/>
      <c r="AP365" s="1"/>
      <c r="AQ365" s="1"/>
      <c r="AR365" s="1"/>
      <c r="AS365" s="1"/>
      <c r="AV365" s="1"/>
    </row>
    <row r="366" spans="31:48" x14ac:dyDescent="0.25">
      <c r="AE366" s="1"/>
      <c r="AH366" s="7"/>
      <c r="AI366" s="7"/>
      <c r="AJ366" s="7"/>
      <c r="AK366" s="7"/>
      <c r="AL366" s="1">
        <v>45655</v>
      </c>
      <c r="AM366" s="1"/>
      <c r="AN366" s="1"/>
      <c r="AO366" s="1"/>
      <c r="AP366" s="1"/>
      <c r="AQ366" s="1"/>
      <c r="AR366" s="1"/>
      <c r="AS366" s="1"/>
      <c r="AV366" s="1"/>
    </row>
    <row r="367" spans="31:48" x14ac:dyDescent="0.25">
      <c r="AE367" s="1"/>
      <c r="AH367" s="7"/>
      <c r="AI367" s="7"/>
      <c r="AJ367" s="7"/>
      <c r="AK367" s="7"/>
      <c r="AL367" s="1">
        <v>45656</v>
      </c>
      <c r="AM367" s="1"/>
      <c r="AN367" s="1"/>
      <c r="AO367" s="1"/>
      <c r="AP367" s="1"/>
      <c r="AQ367" s="1"/>
      <c r="AR367" s="1"/>
      <c r="AS367" s="1"/>
      <c r="AV367" s="1"/>
    </row>
    <row r="368" spans="31:48" x14ac:dyDescent="0.25">
      <c r="AE368" s="1"/>
      <c r="AH368" s="7"/>
      <c r="AI368" s="7"/>
      <c r="AJ368" s="7"/>
      <c r="AK368" s="7"/>
      <c r="AL368" s="1">
        <v>45657</v>
      </c>
      <c r="AM368" s="1"/>
      <c r="AN368" s="1"/>
      <c r="AO368" s="1"/>
      <c r="AP368" s="1"/>
      <c r="AQ368" s="1"/>
      <c r="AR368" s="1"/>
      <c r="AS368" s="1"/>
      <c r="AV368" s="1"/>
    </row>
    <row r="369" spans="31:44" x14ac:dyDescent="0.25">
      <c r="AE369" s="1"/>
      <c r="AH369" s="7"/>
      <c r="AI369" s="7"/>
      <c r="AJ369" s="7"/>
      <c r="AK369" s="7"/>
      <c r="AR369" s="1"/>
    </row>
    <row r="370" spans="31:44" x14ac:dyDescent="0.25">
      <c r="AE370" s="1"/>
      <c r="AH370" s="7"/>
      <c r="AI370" s="7"/>
      <c r="AJ370" s="7"/>
      <c r="AK370" s="7"/>
    </row>
    <row r="371" spans="31:44" x14ac:dyDescent="0.25">
      <c r="AE371" s="1"/>
      <c r="AH371" s="7"/>
      <c r="AI371" s="7"/>
      <c r="AJ371" s="7"/>
      <c r="AK371" s="7"/>
    </row>
    <row r="372" spans="31:44" x14ac:dyDescent="0.25">
      <c r="AE372" s="1"/>
      <c r="AH372" s="7"/>
      <c r="AI372" s="7"/>
      <c r="AJ372" s="7"/>
      <c r="AK372" s="7"/>
    </row>
    <row r="373" spans="31:44" x14ac:dyDescent="0.25">
      <c r="AE373" s="1"/>
      <c r="AH373" s="7"/>
      <c r="AI373" s="7"/>
      <c r="AJ373" s="7"/>
      <c r="AK373" s="7"/>
    </row>
    <row r="374" spans="31:44" x14ac:dyDescent="0.25">
      <c r="AE374" s="1"/>
      <c r="AH374" s="7"/>
      <c r="AI374" s="7"/>
      <c r="AJ374" s="7"/>
      <c r="AK374" s="7"/>
    </row>
    <row r="375" spans="31:44" x14ac:dyDescent="0.25">
      <c r="AE375" s="1"/>
      <c r="AH375" s="7"/>
      <c r="AI375" s="7"/>
      <c r="AJ375" s="7"/>
      <c r="AK375" s="7"/>
    </row>
    <row r="376" spans="31:44" x14ac:dyDescent="0.25">
      <c r="AE376" s="1"/>
      <c r="AH376" s="7"/>
      <c r="AI376" s="7"/>
    </row>
    <row r="377" spans="31:44" x14ac:dyDescent="0.25">
      <c r="AE377" s="1"/>
      <c r="AH377" s="7"/>
      <c r="AI377" s="7"/>
    </row>
    <row r="378" spans="31:44" x14ac:dyDescent="0.25">
      <c r="AE378" s="1"/>
      <c r="AH378" s="7"/>
      <c r="AI378" s="7"/>
    </row>
    <row r="379" spans="31:44" x14ac:dyDescent="0.25">
      <c r="AE379" s="1"/>
      <c r="AH379" s="7"/>
      <c r="AI379" s="7"/>
    </row>
    <row r="380" spans="31:44" x14ac:dyDescent="0.25">
      <c r="AE380" s="1"/>
      <c r="AH380" s="7"/>
      <c r="AI380" s="7"/>
    </row>
    <row r="381" spans="31:44" x14ac:dyDescent="0.25">
      <c r="AE381" s="1"/>
      <c r="AH381" s="7"/>
      <c r="AI381" s="7"/>
    </row>
    <row r="382" spans="31:44" x14ac:dyDescent="0.25">
      <c r="AE382" s="1"/>
      <c r="AH382" s="7"/>
      <c r="AI382" s="7"/>
    </row>
    <row r="383" spans="31:44" x14ac:dyDescent="0.25">
      <c r="AE383" s="1"/>
      <c r="AH383" s="7"/>
      <c r="AI383" s="7"/>
    </row>
    <row r="384" spans="31:44" x14ac:dyDescent="0.25">
      <c r="AE384" s="1"/>
      <c r="AH384" s="7"/>
      <c r="AI384" s="7"/>
    </row>
    <row r="385" spans="31:35" x14ac:dyDescent="0.25">
      <c r="AE385" s="1"/>
      <c r="AH385" s="7"/>
      <c r="AI385" s="7"/>
    </row>
    <row r="386" spans="31:35" x14ac:dyDescent="0.25">
      <c r="AE386" s="1"/>
      <c r="AH386" s="7"/>
      <c r="AI386" s="7"/>
    </row>
    <row r="387" spans="31:35" x14ac:dyDescent="0.25">
      <c r="AE387" s="1"/>
    </row>
    <row r="388" spans="31:35" x14ac:dyDescent="0.25">
      <c r="AE388" s="1"/>
    </row>
    <row r="389" spans="31:35" x14ac:dyDescent="0.25">
      <c r="AE389" s="1"/>
    </row>
    <row r="390" spans="31:35" x14ac:dyDescent="0.25">
      <c r="AE390" s="1"/>
    </row>
    <row r="391" spans="31:35" x14ac:dyDescent="0.25">
      <c r="AE391" s="1"/>
    </row>
    <row r="392" spans="31:35" x14ac:dyDescent="0.25">
      <c r="AE392" s="1"/>
    </row>
    <row r="393" spans="31:35" x14ac:dyDescent="0.25">
      <c r="AE393" s="1"/>
    </row>
    <row r="394" spans="31:35" x14ac:dyDescent="0.25">
      <c r="AE394" s="1"/>
    </row>
    <row r="395" spans="31:35" x14ac:dyDescent="0.25">
      <c r="AE395" s="1"/>
    </row>
    <row r="396" spans="31:35" x14ac:dyDescent="0.25">
      <c r="AE396" s="1"/>
    </row>
    <row r="397" spans="31:35" x14ac:dyDescent="0.25">
      <c r="AE397" s="1"/>
    </row>
    <row r="398" spans="31:35" x14ac:dyDescent="0.25">
      <c r="AE398" s="1"/>
    </row>
    <row r="399" spans="31:35" x14ac:dyDescent="0.25">
      <c r="AE399" s="1"/>
    </row>
    <row r="400" spans="31:35" x14ac:dyDescent="0.25">
      <c r="AE400" s="1"/>
    </row>
    <row r="401" spans="31:31" x14ac:dyDescent="0.25">
      <c r="AE401" s="1"/>
    </row>
    <row r="402" spans="31:31" x14ac:dyDescent="0.25">
      <c r="AE402" s="1"/>
    </row>
    <row r="403" spans="31:31" x14ac:dyDescent="0.25">
      <c r="AE403" s="1"/>
    </row>
    <row r="404" spans="31:31" x14ac:dyDescent="0.25">
      <c r="AE404" s="1"/>
    </row>
    <row r="405" spans="31:31" x14ac:dyDescent="0.25">
      <c r="AE405" s="1"/>
    </row>
    <row r="406" spans="31:31" x14ac:dyDescent="0.25">
      <c r="AE406" s="1"/>
    </row>
    <row r="407" spans="31:31" x14ac:dyDescent="0.25">
      <c r="AE407" s="1"/>
    </row>
    <row r="408" spans="31:31" x14ac:dyDescent="0.25">
      <c r="AE408" s="1"/>
    </row>
    <row r="409" spans="31:31" x14ac:dyDescent="0.25">
      <c r="AE409" s="1"/>
    </row>
    <row r="410" spans="31:31" x14ac:dyDescent="0.25">
      <c r="AE410" s="1"/>
    </row>
    <row r="411" spans="31:31" x14ac:dyDescent="0.25">
      <c r="AE411" s="1"/>
    </row>
    <row r="412" spans="31:31" x14ac:dyDescent="0.25">
      <c r="AE412" s="1"/>
    </row>
    <row r="413" spans="31:31" x14ac:dyDescent="0.25">
      <c r="AE413" s="1"/>
    </row>
  </sheetData>
  <conditionalFormatting sqref="A3:AC37">
    <cfRule type="expression" dxfId="15" priority="1">
      <formula>A3=TODAY()</formula>
    </cfRule>
  </conditionalFormatting>
  <conditionalFormatting sqref="W5:AC10 W14:AC19 W23:AC28 W32:AC37">
    <cfRule type="expression" dxfId="14" priority="457">
      <formula>NOT(MONTH(W5)=$U5)</formula>
    </cfRule>
    <cfRule type="expression" dxfId="13" priority="458">
      <formula>MATCH(W5,_xlfn.ANCHORARRAY($AS$3),0)&gt;0</formula>
    </cfRule>
    <cfRule type="expression" dxfId="12" priority="459">
      <formula>MATCH(W5,_xlfn.ANCHORARRAY($AR$3),0)&gt;0</formula>
    </cfRule>
    <cfRule type="expression" dxfId="11" priority="460">
      <formula>MATCH(W5,_xlfn.ANCHORARRAY($AR$3:$AR$3),0)&gt;0</formula>
    </cfRule>
    <cfRule type="expression" dxfId="10" priority="461">
      <formula>MATCH(W5,_xlfn.ANCHORARRAY($AQ$3),0)&gt;0</formula>
    </cfRule>
  </conditionalFormatting>
  <conditionalFormatting sqref="C5:I10 C14:I19 C23:I28 C32:I37">
    <cfRule type="expression" dxfId="9" priority="477">
      <formula>NOT(MONTH(C5)=$A5)</formula>
    </cfRule>
    <cfRule type="expression" dxfId="8" priority="478">
      <formula>MATCH(C5,_xlfn.ANCHORARRAY($AS$3),0)&gt;0</formula>
    </cfRule>
    <cfRule type="expression" dxfId="7" priority="479">
      <formula>MATCH(C5,_xlfn.ANCHORARRAY($AR$3),0)&gt;0</formula>
    </cfRule>
    <cfRule type="expression" dxfId="6" priority="480">
      <formula>MATCH(C5,_xlfn.ANCHORARRAY($AF$35),0)&gt;0</formula>
    </cfRule>
    <cfRule type="expression" dxfId="5" priority="481">
      <formula>MATCH(C5,_xlfn.ANCHORARRAY($AQ$3),0)&gt;0</formula>
    </cfRule>
  </conditionalFormatting>
  <conditionalFormatting sqref="M5:S10 M14:S19 M23:S28 M32:S37">
    <cfRule type="expression" dxfId="4" priority="497">
      <formula>NOT(MONTH(M5)=$K5)</formula>
    </cfRule>
    <cfRule type="expression" dxfId="3" priority="498">
      <formula>MATCH(M5,_xlfn.ANCHORARRAY($AS$3),0)&gt;0</formula>
    </cfRule>
    <cfRule type="expression" dxfId="2" priority="499">
      <formula>MATCH(M5,_xlfn.ANCHORARRAY($AR$3),0)&gt;0</formula>
    </cfRule>
    <cfRule type="expression" dxfId="1" priority="500">
      <formula>MATCH(M5,_xlfn.ANCHORARRAY($AF$35),0)&gt;0</formula>
    </cfRule>
    <cfRule type="expression" dxfId="0" priority="501">
      <formula>MATCH(M5,_xlfn.ANCHORARRAY($AQ$3),0)&gt;0</formula>
    </cfRule>
  </conditionalFormatting>
  <dataValidations count="4">
    <dataValidation type="list" allowBlank="1" showInputMessage="1" showErrorMessage="1" sqref="AF8 AF7" xr:uid="{9CB8202F-F6D8-4251-9431-F25B91C130F4}">
      <formula1>"TRUE,FALSE"</formula1>
    </dataValidation>
    <dataValidation type="date" operator="greaterThanOrEqual" allowBlank="1" showInputMessage="1" showErrorMessage="1" sqref="AF9:AG11" xr:uid="{B44269D0-C26B-444C-A065-37059ED18117}">
      <formula1>1</formula1>
    </dataValidation>
    <dataValidation type="whole" operator="greaterThanOrEqual" allowBlank="1" showInputMessage="1" showErrorMessage="1" sqref="AE5" xr:uid="{42E97C1C-E631-4D6F-81BD-222832C9674F}">
      <formula1>1900</formula1>
    </dataValidation>
    <dataValidation type="decimal" allowBlank="1" showInputMessage="1" showErrorMessage="1" sqref="AF12" xr:uid="{15785A14-2557-47E4-8F94-60A7D3AD7556}">
      <formula1>0</formula1>
      <formula2>24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C13A4F-745F-4647-8059-AA859A033A35}">
          <x14:formula1>
            <xm:f>_xlfn.ANCHORARRAY(holidays!$I$2)</xm:f>
          </x14:formula1>
          <xm:sqref>AE4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454CF6-9238-4EDD-B962-A81AF38F60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$-en-US Federal Reserve System</vt:lpstr>
      <vt:lpstr>holidays</vt:lpstr>
      <vt:lpstr>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2024-01-06T18:33:02Z</dcterms:created>
  <dcterms:modified xsi:type="dcterms:W3CDTF">2024-12-21T16:28:26Z</dcterms:modified>
</cp:coreProperties>
</file>